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19440" windowHeight="7995"/>
  </bookViews>
  <sheets>
    <sheet name="percentage of Correct Responses" sheetId="1" r:id="rId1"/>
    <sheet name="FORM IV - CALERIOHAN" sheetId="2" r:id="rId2"/>
    <sheet name="Foot" sheetId="3" state="hidden" r:id="rId3"/>
    <sheet name="Mop" sheetId="4" state="hidden" r:id="rId4"/>
  </sheets>
  <calcPr calcId="124519"/>
</workbook>
</file>

<file path=xl/calcChain.xml><?xml version="1.0" encoding="utf-8"?>
<calcChain xmlns="http://schemas.openxmlformats.org/spreadsheetml/2006/main">
  <c r="Q13" i="1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Q12"/>
  <c r="M12"/>
  <c r="K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12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G58" i="2"/>
  <c r="H58"/>
  <c r="I58"/>
  <c r="J58"/>
  <c r="K58"/>
  <c r="L58"/>
  <c r="M58"/>
  <c r="F58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9"/>
  <c r="G54" l="1"/>
  <c r="G55" s="1"/>
  <c r="G56" s="1"/>
  <c r="H54"/>
  <c r="H55" s="1"/>
  <c r="H56" s="1"/>
  <c r="I54"/>
  <c r="I55" s="1"/>
  <c r="I56" s="1"/>
  <c r="J54"/>
  <c r="J55" s="1"/>
  <c r="J56" s="1"/>
  <c r="K54"/>
  <c r="K55" s="1"/>
  <c r="K56" s="1"/>
  <c r="L54"/>
  <c r="L55" s="1"/>
  <c r="L56" s="1"/>
  <c r="M54"/>
  <c r="F54"/>
  <c r="F55" s="1"/>
  <c r="F56" s="1"/>
  <c r="M55" l="1"/>
  <c r="M56" s="1"/>
  <c r="N54"/>
  <c r="A51"/>
</calcChain>
</file>

<file path=xl/sharedStrings.xml><?xml version="1.0" encoding="utf-8"?>
<sst xmlns="http://schemas.openxmlformats.org/spreadsheetml/2006/main" count="475" uniqueCount="254">
  <si>
    <t>MANTALONGON NATIONAL HIGH SCHOOL</t>
  </si>
  <si>
    <t>Mantalongon , Dalaguete, Cebu</t>
  </si>
  <si>
    <t>MAKABAYAN</t>
  </si>
  <si>
    <t>ENGLISH</t>
  </si>
  <si>
    <t>FILIPINO</t>
  </si>
  <si>
    <t>MAPEH</t>
  </si>
  <si>
    <t>MATHEMATICS</t>
  </si>
  <si>
    <t>SCIENCE</t>
  </si>
  <si>
    <t>TOTAL</t>
  </si>
  <si>
    <t>Ambrad</t>
  </si>
  <si>
    <t>,</t>
  </si>
  <si>
    <t>Bornea</t>
  </si>
  <si>
    <t>Monceda</t>
  </si>
  <si>
    <t>Jonathan</t>
  </si>
  <si>
    <t>Velarde</t>
  </si>
  <si>
    <t>Ybañez</t>
  </si>
  <si>
    <t>Bustamante</t>
  </si>
  <si>
    <t>Caingles</t>
  </si>
  <si>
    <t>Jessa</t>
  </si>
  <si>
    <t>Estrella</t>
  </si>
  <si>
    <t>Mariscal</t>
  </si>
  <si>
    <t>Revalde</t>
  </si>
  <si>
    <t>No. of Cases</t>
  </si>
  <si>
    <t>Mean=Total Score/N</t>
  </si>
  <si>
    <t>HPS = Highest Possible Score</t>
  </si>
  <si>
    <t>No. Of Pupils getting 75% PL</t>
  </si>
  <si>
    <t>% of Pupils getting 75% PL</t>
  </si>
  <si>
    <t>Prepared by:</t>
  </si>
  <si>
    <t>Amancio</t>
  </si>
  <si>
    <t>Juanito</t>
  </si>
  <si>
    <t>S.</t>
  </si>
  <si>
    <t>Junelo</t>
  </si>
  <si>
    <t>A.</t>
  </si>
  <si>
    <t>Angco</t>
  </si>
  <si>
    <t>B.</t>
  </si>
  <si>
    <t>Antecristo</t>
  </si>
  <si>
    <t>Daryll</t>
  </si>
  <si>
    <t>F.</t>
  </si>
  <si>
    <t>Baran</t>
  </si>
  <si>
    <t>Christopher</t>
  </si>
  <si>
    <t>C.</t>
  </si>
  <si>
    <t>Belia</t>
  </si>
  <si>
    <t>John</t>
  </si>
  <si>
    <t>D.</t>
  </si>
  <si>
    <t>Sebastian</t>
  </si>
  <si>
    <t>Caligang</t>
  </si>
  <si>
    <t>Harvey</t>
  </si>
  <si>
    <t>Cariat</t>
  </si>
  <si>
    <t>Mark Anthony</t>
  </si>
  <si>
    <t>G.</t>
  </si>
  <si>
    <t>Fajardo</t>
  </si>
  <si>
    <t>Rafael</t>
  </si>
  <si>
    <t>Indig</t>
  </si>
  <si>
    <t>Alberto</t>
  </si>
  <si>
    <t>Michael Angelo</t>
  </si>
  <si>
    <t>Eugenio</t>
  </si>
  <si>
    <t>M.</t>
  </si>
  <si>
    <t>Christian Mark</t>
  </si>
  <si>
    <t>E.</t>
  </si>
  <si>
    <t>Otom</t>
  </si>
  <si>
    <t>John Clifford</t>
  </si>
  <si>
    <t>O.</t>
  </si>
  <si>
    <t>Paran</t>
  </si>
  <si>
    <t>Roel</t>
  </si>
  <si>
    <t>Z.</t>
  </si>
  <si>
    <t>Purgatorio</t>
  </si>
  <si>
    <t>Ronnel</t>
  </si>
  <si>
    <t>L.</t>
  </si>
  <si>
    <t>Quevedo</t>
  </si>
  <si>
    <t>Jayson</t>
  </si>
  <si>
    <t>Quilaton</t>
  </si>
  <si>
    <t>Richard</t>
  </si>
  <si>
    <t>Requina</t>
  </si>
  <si>
    <t>Jerome</t>
  </si>
  <si>
    <t>Lloyd Mark</t>
  </si>
  <si>
    <t>Y.</t>
  </si>
  <si>
    <t>Selgas, Jr.</t>
  </si>
  <si>
    <t>Timoteo</t>
  </si>
  <si>
    <t>Sepulveda</t>
  </si>
  <si>
    <t>John Jhiel</t>
  </si>
  <si>
    <t>Urzal</t>
  </si>
  <si>
    <t>Joshua</t>
  </si>
  <si>
    <t>Elizalde</t>
  </si>
  <si>
    <t>Alonso</t>
  </si>
  <si>
    <t>Rose Ann</t>
  </si>
  <si>
    <t>P.</t>
  </si>
  <si>
    <t>Amamangpang</t>
  </si>
  <si>
    <t>Jonalyn</t>
  </si>
  <si>
    <t>Antenero</t>
  </si>
  <si>
    <t>Mildred</t>
  </si>
  <si>
    <t>Bejer</t>
  </si>
  <si>
    <t>Mary Jane</t>
  </si>
  <si>
    <t>Belanizo</t>
  </si>
  <si>
    <t>Ma. Isabel</t>
  </si>
  <si>
    <t>Belarmino</t>
  </si>
  <si>
    <t>Ma. Jacinta</t>
  </si>
  <si>
    <t>Besin</t>
  </si>
  <si>
    <t>Marie Rachel</t>
  </si>
  <si>
    <t>Maricar</t>
  </si>
  <si>
    <t>Cabungcag</t>
  </si>
  <si>
    <t>R.</t>
  </si>
  <si>
    <t>Julita</t>
  </si>
  <si>
    <t>Cisneros</t>
  </si>
  <si>
    <t>Ronalyn</t>
  </si>
  <si>
    <t>De La Cerna</t>
  </si>
  <si>
    <t>Sheila Mae</t>
  </si>
  <si>
    <t>De Luna</t>
  </si>
  <si>
    <t>Nemesia</t>
  </si>
  <si>
    <t>Gamboa</t>
  </si>
  <si>
    <t>Gelardo</t>
  </si>
  <si>
    <t>Macaria</t>
  </si>
  <si>
    <t>Maria Rheanne</t>
  </si>
  <si>
    <t>Lachica</t>
  </si>
  <si>
    <t>Antonia</t>
  </si>
  <si>
    <t>Moya</t>
  </si>
  <si>
    <t>Nerissa</t>
  </si>
  <si>
    <t>Omictin</t>
  </si>
  <si>
    <t>Rocelyn</t>
  </si>
  <si>
    <t>Ortega</t>
  </si>
  <si>
    <t>Virgie</t>
  </si>
  <si>
    <t>Paraquelles</t>
  </si>
  <si>
    <t>Rachelle</t>
  </si>
  <si>
    <t>V.</t>
  </si>
  <si>
    <t>Pellazo</t>
  </si>
  <si>
    <t>Maricris</t>
  </si>
  <si>
    <t>Rowena</t>
  </si>
  <si>
    <t>Ramos</t>
  </si>
  <si>
    <t>Rosemarie</t>
  </si>
  <si>
    <t>Roselyn</t>
  </si>
  <si>
    <t>Salony</t>
  </si>
  <si>
    <t>Elizabeth</t>
  </si>
  <si>
    <t>Ma. Criselda</t>
  </si>
  <si>
    <t>I.</t>
  </si>
  <si>
    <t>Florencia</t>
  </si>
  <si>
    <t>Dibdib</t>
  </si>
  <si>
    <r>
      <t xml:space="preserve">Section: </t>
    </r>
    <r>
      <rPr>
        <b/>
        <u/>
        <sz val="11"/>
        <rFont val="Calibri"/>
        <family val="2"/>
        <scheme val="minor"/>
      </rPr>
      <t>III - DIAMOND</t>
    </r>
  </si>
  <si>
    <r>
      <t xml:space="preserve">Class Adviser: </t>
    </r>
    <r>
      <rPr>
        <b/>
        <u/>
        <sz val="11"/>
        <rFont val="Calibri"/>
        <family val="2"/>
        <scheme val="minor"/>
      </rPr>
      <t>Mrs. HAZEL ASUNCION B. LIGAS</t>
    </r>
  </si>
  <si>
    <t>___________________________________</t>
  </si>
  <si>
    <t>Room Examiner</t>
  </si>
  <si>
    <t>Jera Mae</t>
  </si>
  <si>
    <t>Froctousa</t>
  </si>
  <si>
    <t>Analiza</t>
  </si>
  <si>
    <t>S.Y. 2011 - 2012</t>
  </si>
  <si>
    <t>FORM XIV (to be accomplished by the RE)</t>
  </si>
  <si>
    <r>
      <t xml:space="preserve">Division : </t>
    </r>
    <r>
      <rPr>
        <b/>
        <u/>
        <sz val="11"/>
        <color theme="1"/>
        <rFont val="Calibri"/>
        <family val="2"/>
        <scheme val="minor"/>
      </rPr>
      <t>Cebu Province</t>
    </r>
  </si>
  <si>
    <r>
      <t xml:space="preserve">District : </t>
    </r>
    <r>
      <rPr>
        <b/>
        <u/>
        <sz val="11"/>
        <color theme="1"/>
        <rFont val="Calibri"/>
        <family val="2"/>
        <scheme val="minor"/>
      </rPr>
      <t>Dalaguete</t>
    </r>
  </si>
  <si>
    <t xml:space="preserve"> FOOT MOP</t>
  </si>
  <si>
    <t>MONTH  OF  __________________________________________________</t>
  </si>
  <si>
    <t>NAMES</t>
  </si>
  <si>
    <t>PREPARED BY:</t>
  </si>
  <si>
    <t>FROCTOUSA O. GELARDO</t>
  </si>
  <si>
    <t>Class V-President / Checker</t>
  </si>
  <si>
    <t>RESULTS of REGIONAL  ACHIEVEMENT TEST</t>
  </si>
  <si>
    <r>
      <t>Date of Examination        :</t>
    </r>
    <r>
      <rPr>
        <b/>
        <u/>
        <sz val="11"/>
        <rFont val="Calibri"/>
        <family val="2"/>
        <scheme val="minor"/>
      </rPr>
      <t xml:space="preserve">            March 16, 2012      </t>
    </r>
  </si>
  <si>
    <t xml:space="preserve">Noted by: </t>
  </si>
  <si>
    <t>Chief Examiner</t>
  </si>
  <si>
    <t>Aguitong</t>
  </si>
  <si>
    <t>Amanuence</t>
  </si>
  <si>
    <t>Amaya</t>
  </si>
  <si>
    <t>Carao</t>
  </si>
  <si>
    <t>Caruana</t>
  </si>
  <si>
    <t>Carungay</t>
  </si>
  <si>
    <t>Daniel</t>
  </si>
  <si>
    <t>Lenizo</t>
  </si>
  <si>
    <t>Lodovice</t>
  </si>
  <si>
    <t>Plando</t>
  </si>
  <si>
    <t>Sala</t>
  </si>
  <si>
    <t>Tan</t>
  </si>
  <si>
    <t>Amaba</t>
  </si>
  <si>
    <t>Anero</t>
  </si>
  <si>
    <t>Calvo</t>
  </si>
  <si>
    <t>Donal</t>
  </si>
  <si>
    <t>Econar</t>
  </si>
  <si>
    <t>Gabayan</t>
  </si>
  <si>
    <t>Jabagat</t>
  </si>
  <si>
    <t>Lendio</t>
  </si>
  <si>
    <t>Lequido</t>
  </si>
  <si>
    <t>Lerio</t>
  </si>
  <si>
    <t>Mier</t>
  </si>
  <si>
    <t>Orozco</t>
  </si>
  <si>
    <t>Tobes</t>
  </si>
  <si>
    <t>Francisco</t>
  </si>
  <si>
    <t>Arthur</t>
  </si>
  <si>
    <t>John Reil</t>
  </si>
  <si>
    <t>Jessie</t>
  </si>
  <si>
    <t>Mark Gil</t>
  </si>
  <si>
    <t>Clifferd Axile</t>
  </si>
  <si>
    <t>Jerry</t>
  </si>
  <si>
    <t>Virgilio</t>
  </si>
  <si>
    <t>Allan Rey</t>
  </si>
  <si>
    <t>Harold</t>
  </si>
  <si>
    <t>Clister</t>
  </si>
  <si>
    <t>Nelson</t>
  </si>
  <si>
    <t>Hilario</t>
  </si>
  <si>
    <t>Ryan</t>
  </si>
  <si>
    <t>Generoso</t>
  </si>
  <si>
    <t>Marienelle</t>
  </si>
  <si>
    <t>Charaniza</t>
  </si>
  <si>
    <t>Jenalyn</t>
  </si>
  <si>
    <t>Jacqueline</t>
  </si>
  <si>
    <t>Jessel</t>
  </si>
  <si>
    <t>Gretchen</t>
  </si>
  <si>
    <t>Jeramie</t>
  </si>
  <si>
    <t>Lucila</t>
  </si>
  <si>
    <t>Mary Grace</t>
  </si>
  <si>
    <t>Jovelyn</t>
  </si>
  <si>
    <t>Anamarie</t>
  </si>
  <si>
    <t>Josephine</t>
  </si>
  <si>
    <t>Maria Letia</t>
  </si>
  <si>
    <t>Charissa</t>
  </si>
  <si>
    <t>Anna Marie</t>
  </si>
  <si>
    <t>Charessa</t>
  </si>
  <si>
    <t>Marilou</t>
  </si>
  <si>
    <t>Marife</t>
  </si>
  <si>
    <t>Hazel</t>
  </si>
  <si>
    <t>Sheila</t>
  </si>
  <si>
    <t>Gretsiel</t>
  </si>
  <si>
    <t>Ma. Fe</t>
  </si>
  <si>
    <t>Marie Ann</t>
  </si>
  <si>
    <t>Nancy</t>
  </si>
  <si>
    <t>Jemina</t>
  </si>
  <si>
    <r>
      <t>Actual No. of Examinees:</t>
    </r>
    <r>
      <rPr>
        <b/>
        <u/>
        <sz val="11"/>
        <rFont val="Calibri"/>
        <family val="2"/>
        <scheme val="minor"/>
      </rPr>
      <t xml:space="preserve"> 43  </t>
    </r>
  </si>
  <si>
    <r>
      <t>Enrolment :</t>
    </r>
    <r>
      <rPr>
        <b/>
        <u/>
        <sz val="11"/>
        <rFont val="Calibri"/>
        <family val="2"/>
        <scheme val="minor"/>
      </rPr>
      <t xml:space="preserve">             </t>
    </r>
  </si>
  <si>
    <r>
      <t xml:space="preserve">Name of Examiner: </t>
    </r>
    <r>
      <rPr>
        <b/>
        <u/>
        <sz val="11"/>
        <color theme="1"/>
        <rFont val="Calibri"/>
        <family val="2"/>
        <scheme val="minor"/>
      </rPr>
      <t xml:space="preserve">Mrs. HAZEL ASUNCION B. LIGAS                                 </t>
    </r>
  </si>
  <si>
    <r>
      <t xml:space="preserve">Yr. &amp; Sec : </t>
    </r>
    <r>
      <rPr>
        <b/>
        <u/>
        <sz val="11"/>
        <rFont val="Calibri"/>
        <family val="2"/>
        <scheme val="minor"/>
      </rPr>
      <t xml:space="preserve"> I - MARIGOLD</t>
    </r>
  </si>
  <si>
    <r>
      <t xml:space="preserve">School      :    </t>
    </r>
    <r>
      <rPr>
        <b/>
        <u/>
        <sz val="11"/>
        <color theme="1"/>
        <rFont val="Calibri"/>
        <family val="2"/>
        <scheme val="minor"/>
      </rPr>
      <t xml:space="preserve">CALERIOHAN  NHS </t>
    </r>
  </si>
  <si>
    <t>MPS = Mean/No. HPS</t>
  </si>
  <si>
    <t>Total Raw Score</t>
  </si>
  <si>
    <t>Aral Pan</t>
  </si>
  <si>
    <t>T.L.E.</t>
  </si>
  <si>
    <t>Values Educ.</t>
  </si>
  <si>
    <t>HAZEL ASUNCION B. LIGAS</t>
  </si>
  <si>
    <t>RAT 2012 Percentage of Correct Responses per Test Item</t>
  </si>
  <si>
    <t xml:space="preserve"> No.</t>
  </si>
  <si>
    <t>Item</t>
  </si>
  <si>
    <t>Number</t>
  </si>
  <si>
    <t>Correct</t>
  </si>
  <si>
    <t>Responses</t>
  </si>
  <si>
    <t>Percentage</t>
  </si>
  <si>
    <t>(%)</t>
  </si>
  <si>
    <t>MATH</t>
  </si>
  <si>
    <t>A.P</t>
  </si>
  <si>
    <t>E.P.</t>
  </si>
  <si>
    <r>
      <t xml:space="preserve">Division : </t>
    </r>
    <r>
      <rPr>
        <b/>
        <u/>
        <sz val="12"/>
        <color theme="1"/>
        <rFont val="Calibri"/>
        <family val="2"/>
        <scheme val="minor"/>
      </rPr>
      <t>Cebu Province</t>
    </r>
  </si>
  <si>
    <r>
      <t xml:space="preserve">District : </t>
    </r>
    <r>
      <rPr>
        <b/>
        <u/>
        <sz val="12"/>
        <color theme="1"/>
        <rFont val="Calibri"/>
        <family val="2"/>
        <scheme val="minor"/>
      </rPr>
      <t>DALAGUETE</t>
    </r>
  </si>
  <si>
    <r>
      <t xml:space="preserve"> School :    </t>
    </r>
    <r>
      <rPr>
        <b/>
        <u/>
        <sz val="12"/>
        <color theme="1"/>
        <rFont val="Calibri"/>
        <family val="2"/>
        <scheme val="minor"/>
      </rPr>
      <t xml:space="preserve">CALERIOHAN  NHS </t>
    </r>
  </si>
  <si>
    <r>
      <t xml:space="preserve">Name of Examiner: </t>
    </r>
    <r>
      <rPr>
        <b/>
        <u/>
        <sz val="12"/>
        <color theme="1"/>
        <rFont val="Calibri"/>
        <family val="2"/>
        <scheme val="minor"/>
      </rPr>
      <t xml:space="preserve">Mrs. HAZEL ASUNCION B. LIGAS   </t>
    </r>
  </si>
  <si>
    <r>
      <t>Date of Examination        :</t>
    </r>
    <r>
      <rPr>
        <b/>
        <u/>
        <sz val="11"/>
        <rFont val="Calibri"/>
        <family val="2"/>
        <scheme val="minor"/>
      </rPr>
      <t xml:space="preserve">  March 16, 2012      </t>
    </r>
  </si>
  <si>
    <t>To be accomplished by the Room Examiner in 5 copies</t>
  </si>
  <si>
    <t>Enrolment : ____________</t>
  </si>
  <si>
    <t>1- Daisy</t>
  </si>
  <si>
    <t>MANLAPAY NHS</t>
  </si>
  <si>
    <t>MR. RAMON C. AMATRIL</t>
  </si>
  <si>
    <t>RAMON C. AMATRIL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</si>
</sst>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name val="Arial"/>
      <family val="2"/>
    </font>
    <font>
      <b/>
      <u/>
      <sz val="14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3" fillId="0" borderId="0"/>
  </cellStyleXfs>
  <cellXfs count="201">
    <xf numFmtId="0" fontId="0" fillId="0" borderId="0" xfId="0"/>
    <xf numFmtId="0" fontId="5" fillId="0" borderId="0" xfId="1" applyFont="1" applyBorder="1" applyAlignment="1"/>
    <xf numFmtId="0" fontId="4" fillId="0" borderId="0" xfId="1" applyFont="1" applyBorder="1" applyAlignment="1">
      <alignment horizontal="center" textRotation="90"/>
    </xf>
    <xf numFmtId="0" fontId="7" fillId="0" borderId="0" xfId="1" applyFont="1" applyAlignment="1"/>
    <xf numFmtId="0" fontId="1" fillId="0" borderId="0" xfId="0" applyFont="1"/>
    <xf numFmtId="0" fontId="5" fillId="0" borderId="0" xfId="1" applyFont="1" applyBorder="1"/>
    <xf numFmtId="0" fontId="5" fillId="0" borderId="0" xfId="1" applyFont="1" applyBorder="1" applyAlignment="1">
      <alignment textRotation="90"/>
    </xf>
    <xf numFmtId="0" fontId="5" fillId="0" borderId="0" xfId="1" applyFont="1" applyBorder="1" applyAlignment="1">
      <alignment horizontal="center" textRotation="90"/>
    </xf>
    <xf numFmtId="0" fontId="10" fillId="0" borderId="11" xfId="1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1" fontId="10" fillId="0" borderId="10" xfId="1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1" fontId="10" fillId="0" borderId="2" xfId="1" applyNumberFormat="1" applyFont="1" applyBorder="1" applyAlignment="1">
      <alignment horizontal="center" vertical="top"/>
    </xf>
    <xf numFmtId="0" fontId="10" fillId="0" borderId="0" xfId="1" applyFont="1" applyBorder="1" applyAlignment="1">
      <alignment horizontal="center" vertical="top"/>
    </xf>
    <xf numFmtId="2" fontId="10" fillId="0" borderId="0" xfId="1" applyNumberFormat="1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9" xfId="0" applyFont="1" applyBorder="1" applyAlignment="1">
      <alignment vertical="top"/>
    </xf>
    <xf numFmtId="0" fontId="10" fillId="0" borderId="8" xfId="1" applyFont="1" applyBorder="1" applyAlignment="1">
      <alignment vertical="top"/>
    </xf>
    <xf numFmtId="1" fontId="10" fillId="0" borderId="14" xfId="1" applyNumberFormat="1" applyFont="1" applyFill="1" applyBorder="1" applyAlignment="1">
      <alignment horizontal="center" vertical="top"/>
    </xf>
    <xf numFmtId="0" fontId="10" fillId="0" borderId="4" xfId="1" applyFont="1" applyBorder="1" applyAlignment="1">
      <alignment vertical="top"/>
    </xf>
    <xf numFmtId="0" fontId="11" fillId="0" borderId="0" xfId="0" applyFont="1" applyBorder="1" applyAlignment="1">
      <alignment horizontal="center" vertical="top"/>
    </xf>
    <xf numFmtId="0" fontId="4" fillId="0" borderId="2" xfId="1" applyFont="1" applyBorder="1" applyAlignment="1">
      <alignment horizontal="center" textRotation="90"/>
    </xf>
    <xf numFmtId="0" fontId="7" fillId="0" borderId="0" xfId="1" applyFont="1" applyBorder="1" applyAlignment="1">
      <alignment horizontal="left"/>
    </xf>
    <xf numFmtId="0" fontId="11" fillId="0" borderId="10" xfId="0" applyFont="1" applyBorder="1" applyAlignment="1">
      <alignment horizontal="center" vertical="top"/>
    </xf>
    <xf numFmtId="0" fontId="12" fillId="0" borderId="0" xfId="0" applyFont="1" applyAlignment="1"/>
    <xf numFmtId="0" fontId="1" fillId="0" borderId="0" xfId="0" applyFont="1" applyAlignment="1"/>
    <xf numFmtId="0" fontId="13" fillId="0" borderId="0" xfId="0" applyFont="1" applyAlignment="1">
      <alignment horizontal="center"/>
    </xf>
    <xf numFmtId="0" fontId="7" fillId="0" borderId="0" xfId="1" applyFont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1" applyFont="1" applyAlignment="1">
      <alignment horizontal="left"/>
    </xf>
    <xf numFmtId="0" fontId="1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7" fillId="0" borderId="0" xfId="1" applyFont="1" applyAlignment="1">
      <alignment horizontal="center" vertical="top"/>
    </xf>
    <xf numFmtId="2" fontId="15" fillId="0" borderId="0" xfId="1" applyNumberFormat="1" applyFont="1" applyBorder="1" applyAlignment="1">
      <alignment horizontal="center" vertical="top"/>
    </xf>
    <xf numFmtId="1" fontId="10" fillId="0" borderId="14" xfId="1" applyNumberFormat="1" applyFont="1" applyBorder="1" applyAlignment="1">
      <alignment horizontal="center" vertical="top"/>
    </xf>
    <xf numFmtId="0" fontId="1" fillId="0" borderId="10" xfId="0" applyFont="1" applyBorder="1"/>
    <xf numFmtId="0" fontId="7" fillId="0" borderId="0" xfId="1" applyFont="1" applyBorder="1" applyAlignment="1">
      <alignment horizontal="center" vertical="center"/>
    </xf>
    <xf numFmtId="0" fontId="7" fillId="0" borderId="15" xfId="1" applyFont="1" applyBorder="1" applyAlignment="1">
      <alignment horizontal="left"/>
    </xf>
    <xf numFmtId="0" fontId="7" fillId="0" borderId="2" xfId="1" applyFont="1" applyBorder="1" applyAlignment="1">
      <alignment horizontal="center" vertical="center"/>
    </xf>
    <xf numFmtId="0" fontId="10" fillId="0" borderId="11" xfId="1" applyFont="1" applyBorder="1" applyAlignment="1"/>
    <xf numFmtId="0" fontId="11" fillId="0" borderId="0" xfId="0" applyFont="1" applyBorder="1" applyAlignment="1"/>
    <xf numFmtId="0" fontId="11" fillId="0" borderId="9" xfId="0" applyFont="1" applyBorder="1" applyAlignment="1"/>
    <xf numFmtId="0" fontId="11" fillId="0" borderId="10" xfId="0" applyFont="1" applyBorder="1" applyAlignment="1"/>
    <xf numFmtId="1" fontId="10" fillId="0" borderId="10" xfId="1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" fontId="10" fillId="0" borderId="2" xfId="1" applyNumberFormat="1" applyFont="1" applyBorder="1" applyAlignment="1">
      <alignment horizontal="center"/>
    </xf>
    <xf numFmtId="0" fontId="0" fillId="0" borderId="0" xfId="0" applyAlignment="1"/>
    <xf numFmtId="0" fontId="11" fillId="0" borderId="12" xfId="0" applyFont="1" applyBorder="1" applyAlignment="1"/>
    <xf numFmtId="0" fontId="11" fillId="0" borderId="13" xfId="0" applyFont="1" applyBorder="1" applyAlignment="1"/>
    <xf numFmtId="0" fontId="10" fillId="0" borderId="4" xfId="1" applyFont="1" applyBorder="1" applyAlignment="1"/>
    <xf numFmtId="0" fontId="10" fillId="0" borderId="3" xfId="1" applyFont="1" applyBorder="1" applyAlignment="1"/>
    <xf numFmtId="0" fontId="11" fillId="0" borderId="6" xfId="0" applyFont="1" applyBorder="1" applyAlignment="1"/>
    <xf numFmtId="0" fontId="11" fillId="0" borderId="5" xfId="0" applyFont="1" applyBorder="1" applyAlignment="1"/>
    <xf numFmtId="0" fontId="10" fillId="0" borderId="12" xfId="1" applyFont="1" applyBorder="1" applyAlignment="1"/>
    <xf numFmtId="0" fontId="10" fillId="0" borderId="10" xfId="1" applyFont="1" applyBorder="1" applyAlignment="1"/>
    <xf numFmtId="0" fontId="7" fillId="0" borderId="2" xfId="1" applyFont="1" applyBorder="1" applyAlignment="1">
      <alignment horizontal="left"/>
    </xf>
    <xf numFmtId="0" fontId="1" fillId="0" borderId="2" xfId="0" applyFont="1" applyBorder="1"/>
    <xf numFmtId="0" fontId="5" fillId="0" borderId="10" xfId="1" applyFont="1" applyBorder="1" applyAlignment="1"/>
    <xf numFmtId="0" fontId="10" fillId="0" borderId="10" xfId="1" applyFont="1" applyBorder="1" applyAlignment="1">
      <alignment horizontal="center" vertical="top"/>
    </xf>
    <xf numFmtId="2" fontId="10" fillId="0" borderId="10" xfId="1" applyNumberFormat="1" applyFont="1" applyBorder="1" applyAlignment="1">
      <alignment horizontal="center" vertical="top"/>
    </xf>
    <xf numFmtId="0" fontId="0" fillId="0" borderId="10" xfId="0" applyBorder="1"/>
    <xf numFmtId="0" fontId="0" fillId="0" borderId="10" xfId="0" applyBorder="1" applyAlignment="1"/>
    <xf numFmtId="0" fontId="10" fillId="0" borderId="0" xfId="1" applyFont="1" applyBorder="1" applyAlignment="1">
      <alignment vertical="top"/>
    </xf>
    <xf numFmtId="1" fontId="10" fillId="0" borderId="0" xfId="1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0" xfId="1" applyFont="1" applyBorder="1" applyAlignment="1">
      <alignment horizontal="center"/>
    </xf>
    <xf numFmtId="2" fontId="10" fillId="0" borderId="10" xfId="1" applyNumberFormat="1" applyFont="1" applyBorder="1" applyAlignment="1">
      <alignment horizontal="center"/>
    </xf>
    <xf numFmtId="0" fontId="10" fillId="0" borderId="8" xfId="1" applyFont="1" applyBorder="1" applyAlignment="1"/>
    <xf numFmtId="0" fontId="17" fillId="0" borderId="7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7" fillId="0" borderId="0" xfId="1" applyFont="1" applyAlignment="1">
      <alignment horizontal="center"/>
    </xf>
    <xf numFmtId="0" fontId="4" fillId="0" borderId="2" xfId="1" applyFont="1" applyBorder="1" applyAlignment="1">
      <alignment horizontal="center" textRotation="90"/>
    </xf>
    <xf numFmtId="0" fontId="9" fillId="0" borderId="7" xfId="0" applyFont="1" applyBorder="1"/>
    <xf numFmtId="0" fontId="1" fillId="0" borderId="7" xfId="0" applyFont="1" applyBorder="1"/>
    <xf numFmtId="0" fontId="5" fillId="0" borderId="0" xfId="1" applyFont="1" applyBorder="1" applyAlignment="1">
      <alignment horizontal="center"/>
    </xf>
    <xf numFmtId="0" fontId="16" fillId="0" borderId="0" xfId="2" applyFont="1" applyFill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5" fillId="0" borderId="2" xfId="1" applyFont="1" applyBorder="1" applyAlignment="1">
      <alignment horizontal="center" textRotation="90"/>
    </xf>
    <xf numFmtId="0" fontId="5" fillId="0" borderId="1" xfId="1" applyFont="1" applyBorder="1" applyAlignment="1">
      <alignment vertical="top"/>
    </xf>
    <xf numFmtId="0" fontId="1" fillId="0" borderId="0" xfId="0" applyFont="1" applyAlignment="1">
      <alignment horizontal="center" textRotation="90"/>
    </xf>
    <xf numFmtId="0" fontId="18" fillId="0" borderId="10" xfId="0" applyFont="1" applyBorder="1" applyAlignment="1">
      <alignment horizontal="center" vertical="top"/>
    </xf>
    <xf numFmtId="1" fontId="6" fillId="0" borderId="10" xfId="1" applyNumberFormat="1" applyFont="1" applyBorder="1" applyAlignment="1">
      <alignment horizontal="center" vertical="top"/>
    </xf>
    <xf numFmtId="1" fontId="6" fillId="0" borderId="2" xfId="1" applyNumberFormat="1" applyFont="1" applyBorder="1" applyAlignment="1">
      <alignment horizontal="center" vertical="top"/>
    </xf>
    <xf numFmtId="1" fontId="6" fillId="0" borderId="14" xfId="1" applyNumberFormat="1" applyFont="1" applyFill="1" applyBorder="1" applyAlignment="1">
      <alignment horizontal="center" vertical="top"/>
    </xf>
    <xf numFmtId="0" fontId="18" fillId="0" borderId="16" xfId="0" applyFont="1" applyBorder="1" applyAlignment="1">
      <alignment horizontal="center" vertical="top"/>
    </xf>
    <xf numFmtId="1" fontId="6" fillId="0" borderId="10" xfId="0" applyNumberFormat="1" applyFont="1" applyBorder="1" applyAlignment="1">
      <alignment horizontal="center" vertical="top"/>
    </xf>
    <xf numFmtId="1" fontId="18" fillId="0" borderId="10" xfId="0" applyNumberFormat="1" applyFont="1" applyBorder="1" applyAlignment="1">
      <alignment horizontal="center" vertical="top"/>
    </xf>
    <xf numFmtId="1" fontId="18" fillId="0" borderId="0" xfId="0" applyNumberFormat="1" applyFont="1" applyAlignment="1">
      <alignment horizontal="center" vertical="top"/>
    </xf>
    <xf numFmtId="0" fontId="10" fillId="0" borderId="17" xfId="1" applyFont="1" applyBorder="1" applyAlignment="1">
      <alignment vertical="top"/>
    </xf>
    <xf numFmtId="0" fontId="17" fillId="0" borderId="18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1" fontId="6" fillId="0" borderId="16" xfId="1" applyNumberFormat="1" applyFont="1" applyBorder="1" applyAlignment="1">
      <alignment horizontal="center" vertical="top"/>
    </xf>
    <xf numFmtId="1" fontId="6" fillId="0" borderId="16" xfId="0" applyNumberFormat="1" applyFont="1" applyBorder="1" applyAlignment="1">
      <alignment horizontal="center" vertical="top"/>
    </xf>
    <xf numFmtId="1" fontId="18" fillId="0" borderId="16" xfId="0" applyNumberFormat="1" applyFont="1" applyBorder="1" applyAlignment="1">
      <alignment horizontal="center" vertical="top"/>
    </xf>
    <xf numFmtId="0" fontId="18" fillId="0" borderId="10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1" fontId="6" fillId="0" borderId="2" xfId="1" applyNumberFormat="1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18" fillId="0" borderId="16" xfId="0" applyNumberFormat="1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" fillId="0" borderId="0" xfId="0" applyFont="1" applyBorder="1"/>
    <xf numFmtId="0" fontId="4" fillId="0" borderId="0" xfId="1" applyFont="1" applyBorder="1" applyAlignment="1"/>
    <xf numFmtId="0" fontId="5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7" fillId="0" borderId="14" xfId="1" applyFont="1" applyBorder="1" applyAlignment="1">
      <alignment horizontal="center" vertical="top"/>
    </xf>
    <xf numFmtId="0" fontId="7" fillId="0" borderId="14" xfId="1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5" fillId="0" borderId="5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12" fillId="0" borderId="2" xfId="0" applyFont="1" applyBorder="1" applyAlignment="1">
      <alignment horizontal="center" vertical="top"/>
    </xf>
    <xf numFmtId="0" fontId="5" fillId="0" borderId="1" xfId="1" applyFont="1" applyBorder="1"/>
    <xf numFmtId="0" fontId="7" fillId="0" borderId="0" xfId="1" applyFont="1" applyAlignment="1">
      <alignment vertical="top"/>
    </xf>
    <xf numFmtId="0" fontId="19" fillId="0" borderId="1" xfId="1" applyFont="1" applyBorder="1" applyAlignment="1">
      <alignment horizontal="center"/>
    </xf>
    <xf numFmtId="0" fontId="20" fillId="0" borderId="15" xfId="0" applyFont="1" applyBorder="1" applyAlignment="1">
      <alignment horizontal="center" vertical="top"/>
    </xf>
    <xf numFmtId="0" fontId="13" fillId="0" borderId="0" xfId="0" applyFont="1" applyAlignment="1"/>
    <xf numFmtId="0" fontId="13" fillId="0" borderId="0" xfId="0" applyFont="1" applyAlignment="1">
      <alignment vertical="top"/>
    </xf>
    <xf numFmtId="0" fontId="13" fillId="0" borderId="0" xfId="0" applyFont="1" applyBorder="1" applyAlignment="1"/>
    <xf numFmtId="0" fontId="6" fillId="0" borderId="2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23" fillId="0" borderId="2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1" fontId="24" fillId="0" borderId="10" xfId="1" applyNumberFormat="1" applyFont="1" applyBorder="1" applyAlignment="1">
      <alignment horizontal="center"/>
    </xf>
    <xf numFmtId="2" fontId="24" fillId="0" borderId="10" xfId="1" applyNumberFormat="1" applyFont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0" fontId="24" fillId="0" borderId="10" xfId="1" applyFont="1" applyBorder="1" applyAlignment="1">
      <alignment horizontal="center"/>
    </xf>
    <xf numFmtId="1" fontId="24" fillId="0" borderId="10" xfId="1" applyNumberFormat="1" applyFont="1" applyFill="1" applyBorder="1" applyAlignment="1">
      <alignment horizontal="center"/>
    </xf>
    <xf numFmtId="0" fontId="21" fillId="0" borderId="0" xfId="2" applyFont="1" applyFill="1" applyBorder="1" applyAlignment="1">
      <alignment horizontal="center"/>
    </xf>
    <xf numFmtId="0" fontId="2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4" fillId="0" borderId="0" xfId="1" applyFont="1" applyBorder="1" applyAlignment="1">
      <alignment horizontal="left"/>
    </xf>
    <xf numFmtId="0" fontId="6" fillId="0" borderId="11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1" applyFont="1" applyBorder="1" applyAlignment="1">
      <alignment horizontal="center" textRotation="90"/>
    </xf>
    <xf numFmtId="0" fontId="4" fillId="0" borderId="2" xfId="1" applyFont="1" applyBorder="1" applyAlignment="1">
      <alignment horizontal="center" textRotation="90"/>
    </xf>
    <xf numFmtId="0" fontId="4" fillId="0" borderId="3" xfId="1" applyFont="1" applyBorder="1" applyAlignment="1">
      <alignment horizontal="center" textRotation="90"/>
    </xf>
    <xf numFmtId="0" fontId="4" fillId="0" borderId="4" xfId="1" applyFont="1" applyBorder="1" applyAlignment="1">
      <alignment horizontal="center" textRotation="90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5" fillId="0" borderId="12" xfId="1" applyFont="1" applyBorder="1" applyAlignment="1">
      <alignment horizontal="center" vertical="top"/>
    </xf>
    <xf numFmtId="0" fontId="5" fillId="0" borderId="13" xfId="1" applyFont="1" applyBorder="1" applyAlignment="1">
      <alignment horizontal="center" vertical="top"/>
    </xf>
    <xf numFmtId="0" fontId="16" fillId="0" borderId="0" xfId="2" applyFont="1" applyFill="1" applyBorder="1" applyAlignment="1">
      <alignment horizontal="center"/>
    </xf>
    <xf numFmtId="0" fontId="7" fillId="0" borderId="0" xfId="1" applyFont="1" applyAlignment="1">
      <alignment horizontal="left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7" fillId="0" borderId="0" xfId="1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7" fillId="0" borderId="0" xfId="1" applyFont="1" applyAlignment="1">
      <alignment horizontal="right" vertical="top"/>
    </xf>
    <xf numFmtId="0" fontId="6" fillId="0" borderId="3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7" fillId="0" borderId="0" xfId="1" applyFont="1" applyBorder="1" applyAlignment="1">
      <alignment horizontal="left"/>
    </xf>
    <xf numFmtId="0" fontId="14" fillId="0" borderId="0" xfId="0" applyFont="1" applyAlignment="1">
      <alignment horizontal="center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45893</xdr:colOff>
      <xdr:row>0</xdr:row>
      <xdr:rowOff>0</xdr:rowOff>
    </xdr:from>
    <xdr:to>
      <xdr:col>16</xdr:col>
      <xdr:colOff>506557</xdr:colOff>
      <xdr:row>2</xdr:row>
      <xdr:rowOff>122960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3643" y="0"/>
          <a:ext cx="1066800" cy="5472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288348</xdr:colOff>
      <xdr:row>0</xdr:row>
      <xdr:rowOff>85725</xdr:rowOff>
    </xdr:from>
    <xdr:to>
      <xdr:col>13</xdr:col>
      <xdr:colOff>281420</xdr:colOff>
      <xdr:row>3</xdr:row>
      <xdr:rowOff>9525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4398" y="85725"/>
          <a:ext cx="1059872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121227</xdr:colOff>
      <xdr:row>0</xdr:row>
      <xdr:rowOff>0</xdr:rowOff>
    </xdr:from>
    <xdr:to>
      <xdr:col>1</xdr:col>
      <xdr:colOff>946438</xdr:colOff>
      <xdr:row>3</xdr:row>
      <xdr:rowOff>90920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227" y="0"/>
          <a:ext cx="1072861" cy="710045"/>
        </a:xfrm>
        <a:prstGeom prst="rect">
          <a:avLst/>
        </a:prstGeom>
      </xdr:spPr>
    </xdr:pic>
    <xdr:clientData/>
  </xdr:twoCellAnchor>
  <xdr:twoCellAnchor editAs="oneCell">
    <xdr:from>
      <xdr:col>41</xdr:col>
      <xdr:colOff>59748</xdr:colOff>
      <xdr:row>0</xdr:row>
      <xdr:rowOff>74468</xdr:rowOff>
    </xdr:from>
    <xdr:to>
      <xdr:col>44</xdr:col>
      <xdr:colOff>262370</xdr:colOff>
      <xdr:row>3</xdr:row>
      <xdr:rowOff>7793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56648" y="74468"/>
          <a:ext cx="1059872" cy="552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121227</xdr:colOff>
      <xdr:row>0</xdr:row>
      <xdr:rowOff>0</xdr:rowOff>
    </xdr:from>
    <xdr:to>
      <xdr:col>2</xdr:col>
      <xdr:colOff>3463</xdr:colOff>
      <xdr:row>3</xdr:row>
      <xdr:rowOff>43295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227" y="0"/>
          <a:ext cx="1072861" cy="710045"/>
        </a:xfrm>
        <a:prstGeom prst="rect">
          <a:avLst/>
        </a:prstGeom>
      </xdr:spPr>
    </xdr:pic>
    <xdr:clientData/>
  </xdr:twoCellAnchor>
  <xdr:twoCellAnchor editAs="oneCell">
    <xdr:from>
      <xdr:col>40</xdr:col>
      <xdr:colOff>88323</xdr:colOff>
      <xdr:row>0</xdr:row>
      <xdr:rowOff>64943</xdr:rowOff>
    </xdr:from>
    <xdr:to>
      <xdr:col>44</xdr:col>
      <xdr:colOff>5195</xdr:colOff>
      <xdr:row>2</xdr:row>
      <xdr:rowOff>217343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7073" y="64943"/>
          <a:ext cx="1059872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S68"/>
  <sheetViews>
    <sheetView tabSelected="1" zoomScale="70" zoomScaleNormal="70" workbookViewId="0">
      <selection activeCell="S18" sqref="S18"/>
    </sheetView>
  </sheetViews>
  <sheetFormatPr defaultRowHeight="15"/>
  <cols>
    <col min="1" max="1" width="6" style="112" customWidth="1"/>
    <col min="2" max="8" width="8.7109375" style="112" customWidth="1"/>
    <col min="9" max="9" width="9.28515625" style="112" customWidth="1"/>
    <col min="10" max="10" width="8.7109375" style="112" customWidth="1"/>
    <col min="11" max="11" width="9.140625" style="112" customWidth="1"/>
    <col min="12" max="12" width="8.7109375" style="112" customWidth="1"/>
    <col min="13" max="13" width="9.42578125" style="112" customWidth="1"/>
    <col min="14" max="15" width="8.7109375" style="112" customWidth="1"/>
    <col min="16" max="16384" width="9.140625" style="112"/>
  </cols>
  <sheetData>
    <row r="1" spans="1:19" ht="18">
      <c r="A1" s="146" t="s">
        <v>232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"/>
      <c r="S1" s="1"/>
    </row>
    <row r="2" spans="1:19" ht="15.7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1"/>
      <c r="M2" s="1"/>
      <c r="N2" s="1"/>
      <c r="O2" s="1"/>
      <c r="P2" s="1"/>
      <c r="Q2" s="1"/>
      <c r="R2" s="1"/>
      <c r="S2" s="1"/>
    </row>
    <row r="3" spans="1:19" ht="15.75">
      <c r="A3" s="28"/>
      <c r="B3" s="28"/>
      <c r="C3" s="28"/>
      <c r="D3" s="28"/>
      <c r="E3" s="33"/>
      <c r="F3" s="33"/>
      <c r="G3" s="33"/>
      <c r="H3" s="33"/>
      <c r="I3" s="33"/>
      <c r="J3" s="33"/>
      <c r="K3" s="33"/>
      <c r="L3" s="113"/>
      <c r="M3" s="113"/>
      <c r="N3" s="113"/>
      <c r="O3" s="113"/>
      <c r="P3" s="113"/>
      <c r="Q3" s="113"/>
      <c r="R3" s="113"/>
      <c r="S3" s="113"/>
    </row>
    <row r="4" spans="1:19" ht="20.100000000000001" customHeight="1">
      <c r="A4" s="128" t="s">
        <v>243</v>
      </c>
      <c r="B4" s="128"/>
      <c r="C4" s="128"/>
      <c r="E4" s="130" t="s">
        <v>244</v>
      </c>
      <c r="F4" s="130"/>
      <c r="G4" s="130"/>
      <c r="H4" s="129" t="s">
        <v>245</v>
      </c>
      <c r="I4" s="129" t="s">
        <v>251</v>
      </c>
      <c r="J4" s="129"/>
      <c r="L4" s="129" t="s">
        <v>246</v>
      </c>
      <c r="M4" s="129"/>
      <c r="N4" s="129" t="s">
        <v>252</v>
      </c>
      <c r="O4" s="129"/>
      <c r="P4" s="129"/>
      <c r="Q4" s="113"/>
      <c r="R4" s="1"/>
      <c r="S4" s="1"/>
    </row>
    <row r="5" spans="1:19" ht="20.100000000000001" customHeight="1">
      <c r="A5" s="3" t="s">
        <v>224</v>
      </c>
      <c r="B5" s="3" t="s">
        <v>250</v>
      </c>
      <c r="E5" s="3" t="s">
        <v>249</v>
      </c>
      <c r="F5" s="112">
        <v>49</v>
      </c>
      <c r="H5" s="125" t="s">
        <v>221</v>
      </c>
      <c r="I5" s="125"/>
      <c r="J5" s="125">
        <v>48</v>
      </c>
      <c r="L5" s="125" t="s">
        <v>247</v>
      </c>
      <c r="M5" s="125"/>
      <c r="N5" s="125"/>
      <c r="O5" s="125"/>
      <c r="P5" s="125"/>
      <c r="S5" s="1"/>
    </row>
    <row r="6" spans="1:19" hidden="1">
      <c r="A6" s="5"/>
      <c r="B6" s="5"/>
      <c r="C6" s="5"/>
      <c r="D6" s="5"/>
      <c r="E6" s="1"/>
      <c r="F6" s="1"/>
      <c r="G6" s="153"/>
      <c r="H6" s="153"/>
      <c r="I6" s="153"/>
      <c r="J6" s="114"/>
      <c r="K6" s="1"/>
      <c r="L6" s="1"/>
      <c r="M6" s="152"/>
      <c r="N6" s="152"/>
      <c r="O6" s="152"/>
      <c r="P6" s="152"/>
      <c r="Q6" s="152"/>
      <c r="R6" s="152"/>
      <c r="S6" s="152"/>
    </row>
    <row r="7" spans="1:19" ht="9" customHeight="1">
      <c r="A7" s="5"/>
      <c r="B7" s="5"/>
      <c r="C7" s="5"/>
      <c r="D7" s="5"/>
      <c r="E7" s="1"/>
      <c r="F7" s="1"/>
      <c r="G7" s="114"/>
      <c r="H7" s="114"/>
      <c r="I7" s="114"/>
      <c r="J7" s="114"/>
      <c r="K7" s="1"/>
      <c r="L7" s="1"/>
      <c r="M7" s="81"/>
      <c r="N7" s="81"/>
      <c r="O7" s="81"/>
      <c r="P7" s="81"/>
      <c r="Q7" s="81"/>
      <c r="R7" s="81"/>
      <c r="S7" s="81"/>
    </row>
    <row r="8" spans="1:19" ht="18" customHeight="1">
      <c r="A8" s="124"/>
      <c r="B8" s="150" t="s">
        <v>3</v>
      </c>
      <c r="C8" s="151"/>
      <c r="D8" s="150" t="s">
        <v>7</v>
      </c>
      <c r="E8" s="151"/>
      <c r="F8" s="150" t="s">
        <v>240</v>
      </c>
      <c r="G8" s="151"/>
      <c r="H8" s="150" t="s">
        <v>4</v>
      </c>
      <c r="I8" s="151"/>
      <c r="J8" s="150" t="s">
        <v>241</v>
      </c>
      <c r="K8" s="151"/>
      <c r="L8" s="150" t="s">
        <v>5</v>
      </c>
      <c r="M8" s="151"/>
      <c r="N8" s="150" t="s">
        <v>229</v>
      </c>
      <c r="O8" s="151"/>
      <c r="P8" s="150" t="s">
        <v>242</v>
      </c>
      <c r="Q8" s="151"/>
      <c r="R8" s="81"/>
      <c r="S8" s="81"/>
    </row>
    <row r="9" spans="1:19" ht="18" customHeight="1">
      <c r="A9" s="118" t="s">
        <v>234</v>
      </c>
      <c r="B9" s="120" t="s">
        <v>235</v>
      </c>
      <c r="C9" s="126" t="s">
        <v>238</v>
      </c>
      <c r="D9" s="120" t="s">
        <v>235</v>
      </c>
      <c r="E9" s="126" t="s">
        <v>238</v>
      </c>
      <c r="F9" s="120" t="s">
        <v>235</v>
      </c>
      <c r="G9" s="126" t="s">
        <v>238</v>
      </c>
      <c r="H9" s="120" t="s">
        <v>235</v>
      </c>
      <c r="I9" s="126" t="s">
        <v>238</v>
      </c>
      <c r="J9" s="120" t="s">
        <v>235</v>
      </c>
      <c r="K9" s="126" t="s">
        <v>238</v>
      </c>
      <c r="L9" s="120" t="s">
        <v>235</v>
      </c>
      <c r="M9" s="126" t="s">
        <v>238</v>
      </c>
      <c r="N9" s="120" t="s">
        <v>235</v>
      </c>
      <c r="O9" s="126" t="s">
        <v>238</v>
      </c>
      <c r="P9" s="120" t="s">
        <v>235</v>
      </c>
      <c r="Q9" s="126" t="s">
        <v>238</v>
      </c>
      <c r="R9" s="81"/>
      <c r="S9" s="81"/>
    </row>
    <row r="10" spans="1:19" ht="18" customHeight="1">
      <c r="A10" s="117" t="s">
        <v>233</v>
      </c>
      <c r="B10" s="121" t="s">
        <v>236</v>
      </c>
      <c r="C10" s="122" t="s">
        <v>239</v>
      </c>
      <c r="D10" s="121" t="s">
        <v>236</v>
      </c>
      <c r="E10" s="122" t="s">
        <v>239</v>
      </c>
      <c r="F10" s="121" t="s">
        <v>236</v>
      </c>
      <c r="G10" s="122" t="s">
        <v>239</v>
      </c>
      <c r="H10" s="121" t="s">
        <v>236</v>
      </c>
      <c r="I10" s="122" t="s">
        <v>239</v>
      </c>
      <c r="J10" s="121" t="s">
        <v>236</v>
      </c>
      <c r="K10" s="122" t="s">
        <v>239</v>
      </c>
      <c r="L10" s="121" t="s">
        <v>236</v>
      </c>
      <c r="M10" s="122" t="s">
        <v>239</v>
      </c>
      <c r="N10" s="121" t="s">
        <v>236</v>
      </c>
      <c r="O10" s="122" t="s">
        <v>239</v>
      </c>
      <c r="P10" s="121" t="s">
        <v>236</v>
      </c>
      <c r="Q10" s="122" t="s">
        <v>239</v>
      </c>
      <c r="R10" s="81"/>
      <c r="S10" s="81"/>
    </row>
    <row r="11" spans="1:19" s="17" customFormat="1" ht="18" customHeight="1">
      <c r="A11" s="119"/>
      <c r="B11" s="127" t="s">
        <v>237</v>
      </c>
      <c r="C11" s="123"/>
      <c r="D11" s="127" t="s">
        <v>237</v>
      </c>
      <c r="E11" s="123"/>
      <c r="F11" s="127" t="s">
        <v>237</v>
      </c>
      <c r="G11" s="123"/>
      <c r="H11" s="127" t="s">
        <v>237</v>
      </c>
      <c r="I11" s="123"/>
      <c r="J11" s="127" t="s">
        <v>237</v>
      </c>
      <c r="K11" s="123"/>
      <c r="L11" s="127" t="s">
        <v>237</v>
      </c>
      <c r="M11" s="123"/>
      <c r="N11" s="127" t="s">
        <v>237</v>
      </c>
      <c r="O11" s="123"/>
      <c r="P11" s="127" t="s">
        <v>237</v>
      </c>
      <c r="Q11" s="123"/>
      <c r="R11" s="15"/>
      <c r="S11" s="14"/>
    </row>
    <row r="12" spans="1:19" s="17" customFormat="1" ht="24" customHeight="1">
      <c r="A12" s="131">
        <v>1</v>
      </c>
      <c r="B12" s="103">
        <v>27</v>
      </c>
      <c r="C12" s="138">
        <f>B12/48*100</f>
        <v>56.25</v>
      </c>
      <c r="D12" s="139">
        <v>23</v>
      </c>
      <c r="E12" s="140">
        <f>D12/48*100</f>
        <v>47.916666666666671</v>
      </c>
      <c r="F12" s="141">
        <v>11</v>
      </c>
      <c r="G12" s="142">
        <f>F12/48*100</f>
        <v>22.916666666666664</v>
      </c>
      <c r="H12" s="141">
        <v>47</v>
      </c>
      <c r="I12" s="143">
        <f>H12/48*100</f>
        <v>97.916666666666657</v>
      </c>
      <c r="J12" s="139">
        <v>22</v>
      </c>
      <c r="K12" s="142">
        <f>J12/48*100</f>
        <v>45.833333333333329</v>
      </c>
      <c r="L12" s="144">
        <v>34</v>
      </c>
      <c r="M12" s="142">
        <f>L12/48*100</f>
        <v>70.833333333333343</v>
      </c>
      <c r="N12" s="142"/>
      <c r="O12" s="142"/>
      <c r="P12" s="141">
        <v>39</v>
      </c>
      <c r="Q12" s="142">
        <f>P12/48*100</f>
        <v>81.25</v>
      </c>
      <c r="R12" s="15"/>
      <c r="S12" s="14"/>
    </row>
    <row r="13" spans="1:19" s="17" customFormat="1" ht="24" customHeight="1">
      <c r="A13" s="132">
        <f>A12+1</f>
        <v>2</v>
      </c>
      <c r="B13" s="102">
        <v>28</v>
      </c>
      <c r="C13" s="138">
        <f t="shared" ref="C13:C59" si="0">B13/48*100</f>
        <v>58.333333333333336</v>
      </c>
      <c r="D13" s="139">
        <v>24</v>
      </c>
      <c r="E13" s="140">
        <f t="shared" ref="E13:E59" si="1">D13/48*100</f>
        <v>50</v>
      </c>
      <c r="F13" s="141">
        <v>41</v>
      </c>
      <c r="G13" s="142">
        <f t="shared" ref="G13:G59" si="2">F13/48*100</f>
        <v>85.416666666666657</v>
      </c>
      <c r="H13" s="141">
        <v>37</v>
      </c>
      <c r="I13" s="143">
        <f t="shared" ref="I13:I59" si="3">H13/48*100</f>
        <v>77.083333333333343</v>
      </c>
      <c r="J13" s="139">
        <v>32</v>
      </c>
      <c r="K13" s="142">
        <f t="shared" ref="K13:K59" si="4">J13/48*100</f>
        <v>66.666666666666657</v>
      </c>
      <c r="L13" s="144">
        <v>13</v>
      </c>
      <c r="M13" s="142">
        <f t="shared" ref="M13:M59" si="5">L13/48*100</f>
        <v>27.083333333333332</v>
      </c>
      <c r="N13" s="142"/>
      <c r="O13" s="142"/>
      <c r="P13" s="141">
        <v>41</v>
      </c>
      <c r="Q13" s="142">
        <f t="shared" ref="Q13:Q59" si="6">P13/48*100</f>
        <v>85.416666666666657</v>
      </c>
      <c r="R13" s="15"/>
      <c r="S13" s="14"/>
    </row>
    <row r="14" spans="1:19" s="17" customFormat="1" ht="24" customHeight="1">
      <c r="A14" s="132">
        <f t="shared" ref="A14:A40" si="7">A13+1</f>
        <v>3</v>
      </c>
      <c r="B14" s="102">
        <v>35</v>
      </c>
      <c r="C14" s="138">
        <f t="shared" si="0"/>
        <v>72.916666666666657</v>
      </c>
      <c r="D14" s="139">
        <v>35</v>
      </c>
      <c r="E14" s="140">
        <f t="shared" si="1"/>
        <v>72.916666666666657</v>
      </c>
      <c r="F14" s="141">
        <v>32</v>
      </c>
      <c r="G14" s="142">
        <f t="shared" si="2"/>
        <v>66.666666666666657</v>
      </c>
      <c r="H14" s="141">
        <v>40</v>
      </c>
      <c r="I14" s="143">
        <f t="shared" si="3"/>
        <v>83.333333333333343</v>
      </c>
      <c r="J14" s="139">
        <v>13</v>
      </c>
      <c r="K14" s="142">
        <f t="shared" si="4"/>
        <v>27.083333333333332</v>
      </c>
      <c r="L14" s="144">
        <v>30</v>
      </c>
      <c r="M14" s="142">
        <f t="shared" si="5"/>
        <v>62.5</v>
      </c>
      <c r="N14" s="142"/>
      <c r="O14" s="142"/>
      <c r="P14" s="141">
        <v>8</v>
      </c>
      <c r="Q14" s="142">
        <f t="shared" si="6"/>
        <v>16.666666666666664</v>
      </c>
      <c r="R14" s="15"/>
      <c r="S14" s="14"/>
    </row>
    <row r="15" spans="1:19" s="17" customFormat="1" ht="24" customHeight="1">
      <c r="A15" s="132">
        <f t="shared" si="7"/>
        <v>4</v>
      </c>
      <c r="B15" s="102">
        <v>27</v>
      </c>
      <c r="C15" s="138">
        <f t="shared" si="0"/>
        <v>56.25</v>
      </c>
      <c r="D15" s="139">
        <v>10</v>
      </c>
      <c r="E15" s="140">
        <f t="shared" si="1"/>
        <v>20.833333333333336</v>
      </c>
      <c r="F15" s="141">
        <v>40</v>
      </c>
      <c r="G15" s="142">
        <f t="shared" si="2"/>
        <v>83.333333333333343</v>
      </c>
      <c r="H15" s="141">
        <v>37</v>
      </c>
      <c r="I15" s="143">
        <f t="shared" si="3"/>
        <v>77.083333333333343</v>
      </c>
      <c r="J15" s="139">
        <v>10</v>
      </c>
      <c r="K15" s="142">
        <f t="shared" si="4"/>
        <v>20.833333333333336</v>
      </c>
      <c r="L15" s="144">
        <v>26</v>
      </c>
      <c r="M15" s="142">
        <f t="shared" si="5"/>
        <v>54.166666666666664</v>
      </c>
      <c r="N15" s="142"/>
      <c r="O15" s="142"/>
      <c r="P15" s="141">
        <v>32</v>
      </c>
      <c r="Q15" s="142">
        <f t="shared" si="6"/>
        <v>66.666666666666657</v>
      </c>
      <c r="R15" s="15"/>
      <c r="S15" s="14"/>
    </row>
    <row r="16" spans="1:19" s="17" customFormat="1" ht="24" customHeight="1">
      <c r="A16" s="132">
        <f t="shared" si="7"/>
        <v>5</v>
      </c>
      <c r="B16" s="102">
        <v>5</v>
      </c>
      <c r="C16" s="138">
        <f t="shared" si="0"/>
        <v>10.416666666666668</v>
      </c>
      <c r="D16" s="139">
        <v>37</v>
      </c>
      <c r="E16" s="140">
        <f t="shared" si="1"/>
        <v>77.083333333333343</v>
      </c>
      <c r="F16" s="141">
        <v>40</v>
      </c>
      <c r="G16" s="142">
        <f t="shared" si="2"/>
        <v>83.333333333333343</v>
      </c>
      <c r="H16" s="141">
        <v>20</v>
      </c>
      <c r="I16" s="143">
        <f t="shared" si="3"/>
        <v>41.666666666666671</v>
      </c>
      <c r="J16" s="139">
        <v>33</v>
      </c>
      <c r="K16" s="142">
        <f t="shared" si="4"/>
        <v>68.75</v>
      </c>
      <c r="L16" s="144">
        <v>9</v>
      </c>
      <c r="M16" s="142">
        <f t="shared" si="5"/>
        <v>18.75</v>
      </c>
      <c r="N16" s="142"/>
      <c r="O16" s="142"/>
      <c r="P16" s="141">
        <v>44</v>
      </c>
      <c r="Q16" s="142">
        <f t="shared" si="6"/>
        <v>91.666666666666657</v>
      </c>
      <c r="R16" s="15"/>
      <c r="S16" s="14"/>
    </row>
    <row r="17" spans="1:19" s="17" customFormat="1" ht="24" customHeight="1">
      <c r="A17" s="132">
        <f t="shared" si="7"/>
        <v>6</v>
      </c>
      <c r="B17" s="102">
        <v>43</v>
      </c>
      <c r="C17" s="138">
        <f t="shared" si="0"/>
        <v>89.583333333333343</v>
      </c>
      <c r="D17" s="139">
        <v>33</v>
      </c>
      <c r="E17" s="140">
        <f t="shared" si="1"/>
        <v>68.75</v>
      </c>
      <c r="F17" s="141">
        <v>29</v>
      </c>
      <c r="G17" s="142">
        <f t="shared" si="2"/>
        <v>60.416666666666664</v>
      </c>
      <c r="H17" s="141">
        <v>33</v>
      </c>
      <c r="I17" s="143">
        <f t="shared" si="3"/>
        <v>68.75</v>
      </c>
      <c r="J17" s="139">
        <v>47</v>
      </c>
      <c r="K17" s="142">
        <f t="shared" si="4"/>
        <v>97.916666666666657</v>
      </c>
      <c r="L17" s="144">
        <v>10</v>
      </c>
      <c r="M17" s="142">
        <f t="shared" si="5"/>
        <v>20.833333333333336</v>
      </c>
      <c r="N17" s="142"/>
      <c r="O17" s="142"/>
      <c r="P17" s="141">
        <v>38</v>
      </c>
      <c r="Q17" s="142">
        <f t="shared" si="6"/>
        <v>79.166666666666657</v>
      </c>
      <c r="R17" s="15"/>
      <c r="S17" s="14"/>
    </row>
    <row r="18" spans="1:19" s="17" customFormat="1" ht="24" customHeight="1">
      <c r="A18" s="132">
        <f t="shared" si="7"/>
        <v>7</v>
      </c>
      <c r="B18" s="102">
        <v>29</v>
      </c>
      <c r="C18" s="138">
        <f t="shared" si="0"/>
        <v>60.416666666666664</v>
      </c>
      <c r="D18" s="139">
        <v>5</v>
      </c>
      <c r="E18" s="140">
        <f t="shared" si="1"/>
        <v>10.416666666666668</v>
      </c>
      <c r="F18" s="141">
        <v>21</v>
      </c>
      <c r="G18" s="142">
        <f t="shared" si="2"/>
        <v>43.75</v>
      </c>
      <c r="H18" s="141">
        <v>45</v>
      </c>
      <c r="I18" s="143">
        <f t="shared" si="3"/>
        <v>93.75</v>
      </c>
      <c r="J18" s="139">
        <v>32</v>
      </c>
      <c r="K18" s="142">
        <f t="shared" si="4"/>
        <v>66.666666666666657</v>
      </c>
      <c r="L18" s="144">
        <v>23</v>
      </c>
      <c r="M18" s="142">
        <f t="shared" si="5"/>
        <v>47.916666666666671</v>
      </c>
      <c r="N18" s="142"/>
      <c r="O18" s="142"/>
      <c r="P18" s="141">
        <v>11</v>
      </c>
      <c r="Q18" s="142">
        <f t="shared" si="6"/>
        <v>22.916666666666664</v>
      </c>
      <c r="R18" s="15"/>
      <c r="S18" s="14"/>
    </row>
    <row r="19" spans="1:19" s="17" customFormat="1" ht="24" customHeight="1">
      <c r="A19" s="132">
        <f t="shared" si="7"/>
        <v>8</v>
      </c>
      <c r="B19" s="102">
        <v>43</v>
      </c>
      <c r="C19" s="138">
        <f t="shared" si="0"/>
        <v>89.583333333333343</v>
      </c>
      <c r="D19" s="139">
        <v>4</v>
      </c>
      <c r="E19" s="140">
        <f t="shared" si="1"/>
        <v>8.3333333333333321</v>
      </c>
      <c r="F19" s="141">
        <v>16</v>
      </c>
      <c r="G19" s="142">
        <f t="shared" si="2"/>
        <v>33.333333333333329</v>
      </c>
      <c r="H19" s="141">
        <v>29</v>
      </c>
      <c r="I19" s="143">
        <f t="shared" si="3"/>
        <v>60.416666666666664</v>
      </c>
      <c r="J19" s="139">
        <v>19</v>
      </c>
      <c r="K19" s="142">
        <f t="shared" si="4"/>
        <v>39.583333333333329</v>
      </c>
      <c r="L19" s="144">
        <v>19</v>
      </c>
      <c r="M19" s="142">
        <f t="shared" si="5"/>
        <v>39.583333333333329</v>
      </c>
      <c r="N19" s="142"/>
      <c r="O19" s="142"/>
      <c r="P19" s="141">
        <v>38</v>
      </c>
      <c r="Q19" s="142">
        <f t="shared" si="6"/>
        <v>79.166666666666657</v>
      </c>
      <c r="R19" s="15"/>
      <c r="S19" s="14"/>
    </row>
    <row r="20" spans="1:19" s="17" customFormat="1" ht="24" customHeight="1">
      <c r="A20" s="132">
        <f t="shared" si="7"/>
        <v>9</v>
      </c>
      <c r="B20" s="102">
        <v>18</v>
      </c>
      <c r="C20" s="138">
        <f t="shared" si="0"/>
        <v>37.5</v>
      </c>
      <c r="D20" s="139">
        <v>21</v>
      </c>
      <c r="E20" s="140">
        <f t="shared" si="1"/>
        <v>43.75</v>
      </c>
      <c r="F20" s="141">
        <v>31</v>
      </c>
      <c r="G20" s="142">
        <f t="shared" si="2"/>
        <v>64.583333333333343</v>
      </c>
      <c r="H20" s="141">
        <v>15</v>
      </c>
      <c r="I20" s="143">
        <f t="shared" si="3"/>
        <v>31.25</v>
      </c>
      <c r="J20" s="139">
        <v>8</v>
      </c>
      <c r="K20" s="142">
        <f t="shared" si="4"/>
        <v>16.666666666666664</v>
      </c>
      <c r="L20" s="144">
        <v>7</v>
      </c>
      <c r="M20" s="142">
        <f t="shared" si="5"/>
        <v>14.583333333333334</v>
      </c>
      <c r="N20" s="142"/>
      <c r="O20" s="142"/>
      <c r="P20" s="141">
        <v>41</v>
      </c>
      <c r="Q20" s="142">
        <f t="shared" si="6"/>
        <v>85.416666666666657</v>
      </c>
      <c r="R20" s="15"/>
      <c r="S20" s="14"/>
    </row>
    <row r="21" spans="1:19" s="17" customFormat="1" ht="24" customHeight="1">
      <c r="A21" s="132">
        <f t="shared" si="7"/>
        <v>10</v>
      </c>
      <c r="B21" s="102">
        <v>31</v>
      </c>
      <c r="C21" s="138">
        <f t="shared" si="0"/>
        <v>64.583333333333343</v>
      </c>
      <c r="D21" s="139">
        <v>16</v>
      </c>
      <c r="E21" s="140">
        <f t="shared" si="1"/>
        <v>33.333333333333329</v>
      </c>
      <c r="F21" s="141">
        <v>20</v>
      </c>
      <c r="G21" s="142">
        <f t="shared" si="2"/>
        <v>41.666666666666671</v>
      </c>
      <c r="H21" s="141">
        <v>36</v>
      </c>
      <c r="I21" s="143">
        <f t="shared" si="3"/>
        <v>75</v>
      </c>
      <c r="J21" s="139">
        <v>10</v>
      </c>
      <c r="K21" s="142">
        <f t="shared" si="4"/>
        <v>20.833333333333336</v>
      </c>
      <c r="L21" s="144">
        <v>6</v>
      </c>
      <c r="M21" s="142">
        <f t="shared" si="5"/>
        <v>12.5</v>
      </c>
      <c r="N21" s="142"/>
      <c r="O21" s="142"/>
      <c r="P21" s="141">
        <v>43</v>
      </c>
      <c r="Q21" s="142">
        <f t="shared" si="6"/>
        <v>89.583333333333343</v>
      </c>
      <c r="R21" s="15"/>
      <c r="S21" s="14"/>
    </row>
    <row r="22" spans="1:19" s="17" customFormat="1" ht="24" customHeight="1">
      <c r="A22" s="132">
        <f t="shared" si="7"/>
        <v>11</v>
      </c>
      <c r="B22" s="102">
        <v>31</v>
      </c>
      <c r="C22" s="138">
        <f t="shared" si="0"/>
        <v>64.583333333333343</v>
      </c>
      <c r="D22" s="139">
        <v>4</v>
      </c>
      <c r="E22" s="140">
        <f t="shared" si="1"/>
        <v>8.3333333333333321</v>
      </c>
      <c r="F22" s="141">
        <v>36</v>
      </c>
      <c r="G22" s="142">
        <f t="shared" si="2"/>
        <v>75</v>
      </c>
      <c r="H22" s="141">
        <v>11</v>
      </c>
      <c r="I22" s="143">
        <f t="shared" si="3"/>
        <v>22.916666666666664</v>
      </c>
      <c r="J22" s="139">
        <v>35</v>
      </c>
      <c r="K22" s="142">
        <f t="shared" si="4"/>
        <v>72.916666666666657</v>
      </c>
      <c r="L22" s="144">
        <v>16</v>
      </c>
      <c r="M22" s="142">
        <f t="shared" si="5"/>
        <v>33.333333333333329</v>
      </c>
      <c r="N22" s="142"/>
      <c r="O22" s="142"/>
      <c r="P22" s="141">
        <v>46</v>
      </c>
      <c r="Q22" s="142">
        <f t="shared" si="6"/>
        <v>95.833333333333343</v>
      </c>
      <c r="R22" s="15"/>
      <c r="S22" s="14"/>
    </row>
    <row r="23" spans="1:19" s="17" customFormat="1" ht="24" customHeight="1">
      <c r="A23" s="132">
        <f t="shared" si="7"/>
        <v>12</v>
      </c>
      <c r="B23" s="102">
        <v>32</v>
      </c>
      <c r="C23" s="138">
        <f t="shared" si="0"/>
        <v>66.666666666666657</v>
      </c>
      <c r="D23" s="139">
        <v>11</v>
      </c>
      <c r="E23" s="140">
        <f t="shared" si="1"/>
        <v>22.916666666666664</v>
      </c>
      <c r="F23" s="141">
        <v>37</v>
      </c>
      <c r="G23" s="142">
        <f t="shared" si="2"/>
        <v>77.083333333333343</v>
      </c>
      <c r="H23" s="141">
        <v>48</v>
      </c>
      <c r="I23" s="143">
        <f t="shared" si="3"/>
        <v>100</v>
      </c>
      <c r="J23" s="139">
        <v>30</v>
      </c>
      <c r="K23" s="142">
        <f t="shared" si="4"/>
        <v>62.5</v>
      </c>
      <c r="L23" s="144">
        <v>12</v>
      </c>
      <c r="M23" s="142">
        <f t="shared" si="5"/>
        <v>25</v>
      </c>
      <c r="N23" s="142"/>
      <c r="O23" s="142"/>
      <c r="P23" s="141">
        <v>43</v>
      </c>
      <c r="Q23" s="142">
        <f t="shared" si="6"/>
        <v>89.583333333333343</v>
      </c>
      <c r="R23" s="15"/>
      <c r="S23" s="14"/>
    </row>
    <row r="24" spans="1:19" s="17" customFormat="1" ht="24" customHeight="1">
      <c r="A24" s="132">
        <f t="shared" si="7"/>
        <v>13</v>
      </c>
      <c r="B24" s="102">
        <v>27</v>
      </c>
      <c r="C24" s="138">
        <f t="shared" si="0"/>
        <v>56.25</v>
      </c>
      <c r="D24" s="139">
        <v>16</v>
      </c>
      <c r="E24" s="140">
        <f t="shared" si="1"/>
        <v>33.333333333333329</v>
      </c>
      <c r="F24" s="141">
        <v>38</v>
      </c>
      <c r="G24" s="142">
        <f t="shared" si="2"/>
        <v>79.166666666666657</v>
      </c>
      <c r="H24" s="141">
        <v>47</v>
      </c>
      <c r="I24" s="143">
        <f t="shared" si="3"/>
        <v>97.916666666666657</v>
      </c>
      <c r="J24" s="139">
        <v>15</v>
      </c>
      <c r="K24" s="142">
        <f t="shared" si="4"/>
        <v>31.25</v>
      </c>
      <c r="L24" s="144">
        <v>43</v>
      </c>
      <c r="M24" s="142">
        <f t="shared" si="5"/>
        <v>89.583333333333343</v>
      </c>
      <c r="N24" s="142"/>
      <c r="O24" s="142"/>
      <c r="P24" s="141">
        <v>48</v>
      </c>
      <c r="Q24" s="142">
        <f t="shared" si="6"/>
        <v>100</v>
      </c>
      <c r="R24" s="15"/>
      <c r="S24" s="14"/>
    </row>
    <row r="25" spans="1:19" s="17" customFormat="1" ht="24" customHeight="1">
      <c r="A25" s="132">
        <f t="shared" si="7"/>
        <v>14</v>
      </c>
      <c r="B25" s="102">
        <v>32</v>
      </c>
      <c r="C25" s="138">
        <f t="shared" si="0"/>
        <v>66.666666666666657</v>
      </c>
      <c r="D25" s="139">
        <v>23</v>
      </c>
      <c r="E25" s="140">
        <f t="shared" si="1"/>
        <v>47.916666666666671</v>
      </c>
      <c r="F25" s="141">
        <v>16</v>
      </c>
      <c r="G25" s="142">
        <f t="shared" si="2"/>
        <v>33.333333333333329</v>
      </c>
      <c r="H25" s="141">
        <v>23</v>
      </c>
      <c r="I25" s="143">
        <f t="shared" si="3"/>
        <v>47.916666666666671</v>
      </c>
      <c r="J25" s="139">
        <v>23</v>
      </c>
      <c r="K25" s="142">
        <f t="shared" si="4"/>
        <v>47.916666666666671</v>
      </c>
      <c r="L25" s="144">
        <v>19</v>
      </c>
      <c r="M25" s="142">
        <f t="shared" si="5"/>
        <v>39.583333333333329</v>
      </c>
      <c r="N25" s="142"/>
      <c r="O25" s="142"/>
      <c r="P25" s="141">
        <v>39</v>
      </c>
      <c r="Q25" s="142">
        <f t="shared" si="6"/>
        <v>81.25</v>
      </c>
      <c r="R25" s="15"/>
      <c r="S25" s="14"/>
    </row>
    <row r="26" spans="1:19" s="17" customFormat="1" ht="24" customHeight="1">
      <c r="A26" s="132">
        <f t="shared" si="7"/>
        <v>15</v>
      </c>
      <c r="B26" s="102">
        <v>14</v>
      </c>
      <c r="C26" s="138">
        <f t="shared" si="0"/>
        <v>29.166666666666668</v>
      </c>
      <c r="D26" s="139">
        <v>15</v>
      </c>
      <c r="E26" s="140">
        <f t="shared" si="1"/>
        <v>31.25</v>
      </c>
      <c r="F26" s="141">
        <v>19</v>
      </c>
      <c r="G26" s="142">
        <f t="shared" si="2"/>
        <v>39.583333333333329</v>
      </c>
      <c r="H26" s="141">
        <v>25</v>
      </c>
      <c r="I26" s="143">
        <f t="shared" si="3"/>
        <v>52.083333333333336</v>
      </c>
      <c r="J26" s="139">
        <v>25</v>
      </c>
      <c r="K26" s="142">
        <f t="shared" si="4"/>
        <v>52.083333333333336</v>
      </c>
      <c r="L26" s="144">
        <v>26</v>
      </c>
      <c r="M26" s="142">
        <f t="shared" si="5"/>
        <v>54.166666666666664</v>
      </c>
      <c r="N26" s="142"/>
      <c r="O26" s="142"/>
      <c r="P26" s="141">
        <v>33</v>
      </c>
      <c r="Q26" s="142">
        <f t="shared" si="6"/>
        <v>68.75</v>
      </c>
      <c r="R26" s="15"/>
      <c r="S26" s="14"/>
    </row>
    <row r="27" spans="1:19" s="17" customFormat="1" ht="24" customHeight="1">
      <c r="A27" s="132">
        <f t="shared" si="7"/>
        <v>16</v>
      </c>
      <c r="B27" s="102">
        <v>27</v>
      </c>
      <c r="C27" s="138">
        <f t="shared" si="0"/>
        <v>56.25</v>
      </c>
      <c r="D27" s="139">
        <v>6</v>
      </c>
      <c r="E27" s="140">
        <f t="shared" si="1"/>
        <v>12.5</v>
      </c>
      <c r="F27" s="141">
        <v>25</v>
      </c>
      <c r="G27" s="142">
        <f t="shared" si="2"/>
        <v>52.083333333333336</v>
      </c>
      <c r="H27" s="141">
        <v>36</v>
      </c>
      <c r="I27" s="143">
        <f t="shared" si="3"/>
        <v>75</v>
      </c>
      <c r="J27" s="139">
        <v>10</v>
      </c>
      <c r="K27" s="142">
        <f t="shared" si="4"/>
        <v>20.833333333333336</v>
      </c>
      <c r="L27" s="144">
        <v>13</v>
      </c>
      <c r="M27" s="142">
        <f t="shared" si="5"/>
        <v>27.083333333333332</v>
      </c>
      <c r="N27" s="142"/>
      <c r="O27" s="142"/>
      <c r="P27" s="141">
        <v>45</v>
      </c>
      <c r="Q27" s="142">
        <f t="shared" si="6"/>
        <v>93.75</v>
      </c>
      <c r="R27" s="15"/>
      <c r="S27" s="14"/>
    </row>
    <row r="28" spans="1:19" s="17" customFormat="1" ht="24" customHeight="1">
      <c r="A28" s="132">
        <f t="shared" si="7"/>
        <v>17</v>
      </c>
      <c r="B28" s="102">
        <v>8</v>
      </c>
      <c r="C28" s="138">
        <f t="shared" si="0"/>
        <v>16.666666666666664</v>
      </c>
      <c r="D28" s="139">
        <v>21</v>
      </c>
      <c r="E28" s="140">
        <f t="shared" si="1"/>
        <v>43.75</v>
      </c>
      <c r="F28" s="141">
        <v>29</v>
      </c>
      <c r="G28" s="142">
        <f t="shared" si="2"/>
        <v>60.416666666666664</v>
      </c>
      <c r="H28" s="141">
        <v>41</v>
      </c>
      <c r="I28" s="143">
        <f t="shared" si="3"/>
        <v>85.416666666666657</v>
      </c>
      <c r="J28" s="139">
        <v>22</v>
      </c>
      <c r="K28" s="142">
        <f t="shared" si="4"/>
        <v>45.833333333333329</v>
      </c>
      <c r="L28" s="144">
        <v>18</v>
      </c>
      <c r="M28" s="142">
        <f t="shared" si="5"/>
        <v>37.5</v>
      </c>
      <c r="N28" s="142"/>
      <c r="O28" s="142"/>
      <c r="P28" s="141">
        <v>45</v>
      </c>
      <c r="Q28" s="142">
        <f t="shared" si="6"/>
        <v>93.75</v>
      </c>
      <c r="R28" s="15"/>
      <c r="S28" s="14"/>
    </row>
    <row r="29" spans="1:19" s="17" customFormat="1" ht="24" customHeight="1">
      <c r="A29" s="132">
        <f t="shared" si="7"/>
        <v>18</v>
      </c>
      <c r="B29" s="102">
        <v>21</v>
      </c>
      <c r="C29" s="138">
        <f t="shared" si="0"/>
        <v>43.75</v>
      </c>
      <c r="D29" s="139">
        <v>24</v>
      </c>
      <c r="E29" s="140">
        <f t="shared" si="1"/>
        <v>50</v>
      </c>
      <c r="F29" s="141">
        <v>14</v>
      </c>
      <c r="G29" s="142">
        <f t="shared" si="2"/>
        <v>29.166666666666668</v>
      </c>
      <c r="H29" s="141">
        <v>43</v>
      </c>
      <c r="I29" s="143">
        <f t="shared" si="3"/>
        <v>89.583333333333343</v>
      </c>
      <c r="J29" s="139">
        <v>22</v>
      </c>
      <c r="K29" s="142">
        <f t="shared" si="4"/>
        <v>45.833333333333329</v>
      </c>
      <c r="L29" s="144">
        <v>27</v>
      </c>
      <c r="M29" s="142">
        <f t="shared" si="5"/>
        <v>56.25</v>
      </c>
      <c r="N29" s="142"/>
      <c r="O29" s="142"/>
      <c r="P29" s="141">
        <v>25</v>
      </c>
      <c r="Q29" s="142">
        <f t="shared" si="6"/>
        <v>52.083333333333336</v>
      </c>
      <c r="R29" s="15"/>
      <c r="S29" s="14"/>
    </row>
    <row r="30" spans="1:19" s="17" customFormat="1" ht="24" customHeight="1">
      <c r="A30" s="132">
        <f t="shared" si="7"/>
        <v>19</v>
      </c>
      <c r="B30" s="102">
        <v>23</v>
      </c>
      <c r="C30" s="138">
        <f t="shared" si="0"/>
        <v>47.916666666666671</v>
      </c>
      <c r="D30" s="139">
        <v>17</v>
      </c>
      <c r="E30" s="140">
        <f t="shared" si="1"/>
        <v>35.416666666666671</v>
      </c>
      <c r="F30" s="141">
        <v>23</v>
      </c>
      <c r="G30" s="142">
        <f t="shared" si="2"/>
        <v>47.916666666666671</v>
      </c>
      <c r="H30" s="141">
        <v>45</v>
      </c>
      <c r="I30" s="143">
        <f t="shared" si="3"/>
        <v>93.75</v>
      </c>
      <c r="J30" s="139">
        <v>27</v>
      </c>
      <c r="K30" s="142">
        <f t="shared" si="4"/>
        <v>56.25</v>
      </c>
      <c r="L30" s="144">
        <v>28</v>
      </c>
      <c r="M30" s="142">
        <f t="shared" si="5"/>
        <v>58.333333333333336</v>
      </c>
      <c r="N30" s="142"/>
      <c r="O30" s="142"/>
      <c r="P30" s="141">
        <v>46</v>
      </c>
      <c r="Q30" s="142">
        <f t="shared" si="6"/>
        <v>95.833333333333343</v>
      </c>
      <c r="R30" s="15"/>
      <c r="S30" s="14"/>
    </row>
    <row r="31" spans="1:19" s="17" customFormat="1" ht="24" customHeight="1">
      <c r="A31" s="132">
        <f t="shared" si="7"/>
        <v>20</v>
      </c>
      <c r="B31" s="102">
        <v>16</v>
      </c>
      <c r="C31" s="138">
        <f t="shared" si="0"/>
        <v>33.333333333333329</v>
      </c>
      <c r="D31" s="139">
        <v>28</v>
      </c>
      <c r="E31" s="140">
        <f t="shared" si="1"/>
        <v>58.333333333333336</v>
      </c>
      <c r="F31" s="141">
        <v>14</v>
      </c>
      <c r="G31" s="142">
        <f t="shared" si="2"/>
        <v>29.166666666666668</v>
      </c>
      <c r="H31" s="145">
        <v>47</v>
      </c>
      <c r="I31" s="143">
        <f t="shared" si="3"/>
        <v>97.916666666666657</v>
      </c>
      <c r="J31" s="139">
        <v>5</v>
      </c>
      <c r="K31" s="142">
        <f t="shared" si="4"/>
        <v>10.416666666666668</v>
      </c>
      <c r="L31" s="144">
        <v>3</v>
      </c>
      <c r="M31" s="142">
        <f t="shared" si="5"/>
        <v>6.25</v>
      </c>
      <c r="N31" s="142"/>
      <c r="O31" s="142"/>
      <c r="P31" s="141">
        <v>22</v>
      </c>
      <c r="Q31" s="142">
        <f t="shared" si="6"/>
        <v>45.833333333333329</v>
      </c>
      <c r="R31" s="15"/>
      <c r="S31" s="14"/>
    </row>
    <row r="32" spans="1:19" s="17" customFormat="1" ht="24" customHeight="1">
      <c r="A32" s="132">
        <f t="shared" si="7"/>
        <v>21</v>
      </c>
      <c r="B32" s="102">
        <v>32</v>
      </c>
      <c r="C32" s="138">
        <f t="shared" si="0"/>
        <v>66.666666666666657</v>
      </c>
      <c r="D32" s="139">
        <v>12</v>
      </c>
      <c r="E32" s="140">
        <f t="shared" si="1"/>
        <v>25</v>
      </c>
      <c r="F32" s="141">
        <v>24</v>
      </c>
      <c r="G32" s="142">
        <f t="shared" si="2"/>
        <v>50</v>
      </c>
      <c r="H32" s="141">
        <v>42</v>
      </c>
      <c r="I32" s="143">
        <f t="shared" si="3"/>
        <v>87.5</v>
      </c>
      <c r="J32" s="139">
        <v>40</v>
      </c>
      <c r="K32" s="142">
        <f t="shared" si="4"/>
        <v>83.333333333333343</v>
      </c>
      <c r="L32" s="144">
        <v>9</v>
      </c>
      <c r="M32" s="142">
        <f t="shared" si="5"/>
        <v>18.75</v>
      </c>
      <c r="N32" s="142"/>
      <c r="O32" s="142"/>
      <c r="P32" s="141">
        <v>34</v>
      </c>
      <c r="Q32" s="142">
        <f t="shared" si="6"/>
        <v>70.833333333333343</v>
      </c>
      <c r="R32" s="15"/>
      <c r="S32" s="14"/>
    </row>
    <row r="33" spans="1:19" s="17" customFormat="1" ht="24" customHeight="1">
      <c r="A33" s="132">
        <f t="shared" si="7"/>
        <v>22</v>
      </c>
      <c r="B33" s="102">
        <v>35</v>
      </c>
      <c r="C33" s="138">
        <f t="shared" si="0"/>
        <v>72.916666666666657</v>
      </c>
      <c r="D33" s="139">
        <v>27</v>
      </c>
      <c r="E33" s="140">
        <f t="shared" si="1"/>
        <v>56.25</v>
      </c>
      <c r="F33" s="141">
        <v>2</v>
      </c>
      <c r="G33" s="142">
        <f t="shared" si="2"/>
        <v>4.1666666666666661</v>
      </c>
      <c r="H33" s="141">
        <v>30</v>
      </c>
      <c r="I33" s="143">
        <f t="shared" si="3"/>
        <v>62.5</v>
      </c>
      <c r="J33" s="139">
        <v>14</v>
      </c>
      <c r="K33" s="142">
        <f t="shared" si="4"/>
        <v>29.166666666666668</v>
      </c>
      <c r="L33" s="144">
        <v>4</v>
      </c>
      <c r="M33" s="142">
        <f t="shared" si="5"/>
        <v>8.3333333333333321</v>
      </c>
      <c r="N33" s="142"/>
      <c r="O33" s="142"/>
      <c r="P33" s="141">
        <v>36</v>
      </c>
      <c r="Q33" s="142">
        <f t="shared" si="6"/>
        <v>75</v>
      </c>
      <c r="R33" s="15"/>
      <c r="S33" s="14"/>
    </row>
    <row r="34" spans="1:19" s="17" customFormat="1" ht="24" customHeight="1">
      <c r="A34" s="132">
        <f t="shared" si="7"/>
        <v>23</v>
      </c>
      <c r="B34" s="102">
        <v>38</v>
      </c>
      <c r="C34" s="138">
        <f t="shared" si="0"/>
        <v>79.166666666666657</v>
      </c>
      <c r="D34" s="139">
        <v>24</v>
      </c>
      <c r="E34" s="140">
        <f t="shared" si="1"/>
        <v>50</v>
      </c>
      <c r="F34" s="141">
        <v>27</v>
      </c>
      <c r="G34" s="142">
        <f t="shared" si="2"/>
        <v>56.25</v>
      </c>
      <c r="H34" s="141">
        <v>35</v>
      </c>
      <c r="I34" s="143">
        <f t="shared" si="3"/>
        <v>72.916666666666657</v>
      </c>
      <c r="J34" s="139">
        <v>7</v>
      </c>
      <c r="K34" s="142">
        <f t="shared" si="4"/>
        <v>14.583333333333334</v>
      </c>
      <c r="L34" s="144">
        <v>29</v>
      </c>
      <c r="M34" s="142">
        <f t="shared" si="5"/>
        <v>60.416666666666664</v>
      </c>
      <c r="N34" s="142"/>
      <c r="O34" s="142"/>
      <c r="P34" s="141">
        <v>33</v>
      </c>
      <c r="Q34" s="142">
        <f t="shared" si="6"/>
        <v>68.75</v>
      </c>
      <c r="R34" s="15"/>
      <c r="S34" s="14"/>
    </row>
    <row r="35" spans="1:19" s="17" customFormat="1" ht="24" customHeight="1">
      <c r="A35" s="132">
        <f t="shared" si="7"/>
        <v>24</v>
      </c>
      <c r="B35" s="102">
        <v>26</v>
      </c>
      <c r="C35" s="138">
        <f t="shared" si="0"/>
        <v>54.166666666666664</v>
      </c>
      <c r="D35" s="139">
        <v>17</v>
      </c>
      <c r="E35" s="140">
        <f t="shared" si="1"/>
        <v>35.416666666666671</v>
      </c>
      <c r="F35" s="141">
        <v>13</v>
      </c>
      <c r="G35" s="142">
        <f t="shared" si="2"/>
        <v>27.083333333333332</v>
      </c>
      <c r="H35" s="141">
        <v>7</v>
      </c>
      <c r="I35" s="143">
        <f t="shared" si="3"/>
        <v>14.583333333333334</v>
      </c>
      <c r="J35" s="139">
        <v>20</v>
      </c>
      <c r="K35" s="142">
        <f t="shared" si="4"/>
        <v>41.666666666666671</v>
      </c>
      <c r="L35" s="144">
        <v>15</v>
      </c>
      <c r="M35" s="142">
        <f t="shared" si="5"/>
        <v>31.25</v>
      </c>
      <c r="N35" s="142"/>
      <c r="O35" s="142"/>
      <c r="P35" s="141">
        <v>22</v>
      </c>
      <c r="Q35" s="142">
        <f t="shared" si="6"/>
        <v>45.833333333333329</v>
      </c>
      <c r="R35" s="15"/>
      <c r="S35" s="14"/>
    </row>
    <row r="36" spans="1:19" s="17" customFormat="1" ht="24" customHeight="1">
      <c r="A36" s="132">
        <f>A35+1</f>
        <v>25</v>
      </c>
      <c r="B36" s="102">
        <v>18</v>
      </c>
      <c r="C36" s="138">
        <f t="shared" si="0"/>
        <v>37.5</v>
      </c>
      <c r="D36" s="139">
        <v>19</v>
      </c>
      <c r="E36" s="140">
        <f t="shared" si="1"/>
        <v>39.583333333333329</v>
      </c>
      <c r="F36" s="141">
        <v>32</v>
      </c>
      <c r="G36" s="142">
        <f t="shared" si="2"/>
        <v>66.666666666666657</v>
      </c>
      <c r="H36" s="141">
        <v>34</v>
      </c>
      <c r="I36" s="143">
        <f t="shared" si="3"/>
        <v>70.833333333333343</v>
      </c>
      <c r="J36" s="139">
        <v>15</v>
      </c>
      <c r="K36" s="142">
        <f t="shared" si="4"/>
        <v>31.25</v>
      </c>
      <c r="L36" s="144">
        <v>46</v>
      </c>
      <c r="M36" s="142">
        <f t="shared" si="5"/>
        <v>95.833333333333343</v>
      </c>
      <c r="N36" s="142"/>
      <c r="O36" s="142"/>
      <c r="P36" s="141">
        <v>46</v>
      </c>
      <c r="Q36" s="142">
        <f t="shared" si="6"/>
        <v>95.833333333333343</v>
      </c>
      <c r="R36" s="15"/>
      <c r="S36" s="14"/>
    </row>
    <row r="37" spans="1:19" s="17" customFormat="1" ht="24" customHeight="1">
      <c r="A37" s="132">
        <f t="shared" si="7"/>
        <v>26</v>
      </c>
      <c r="B37" s="102">
        <v>30</v>
      </c>
      <c r="C37" s="138">
        <f t="shared" si="0"/>
        <v>62.5</v>
      </c>
      <c r="D37" s="139">
        <v>15</v>
      </c>
      <c r="E37" s="140">
        <f t="shared" si="1"/>
        <v>31.25</v>
      </c>
      <c r="F37" s="141">
        <v>19</v>
      </c>
      <c r="G37" s="142">
        <f t="shared" si="2"/>
        <v>39.583333333333329</v>
      </c>
      <c r="H37" s="141">
        <v>28</v>
      </c>
      <c r="I37" s="143">
        <f t="shared" si="3"/>
        <v>58.333333333333336</v>
      </c>
      <c r="J37" s="139">
        <v>21</v>
      </c>
      <c r="K37" s="142">
        <f t="shared" si="4"/>
        <v>43.75</v>
      </c>
      <c r="L37" s="144">
        <v>14</v>
      </c>
      <c r="M37" s="142">
        <f t="shared" si="5"/>
        <v>29.166666666666668</v>
      </c>
      <c r="N37" s="142"/>
      <c r="O37" s="142"/>
      <c r="P37" s="141">
        <v>28</v>
      </c>
      <c r="Q37" s="142">
        <f t="shared" si="6"/>
        <v>58.333333333333336</v>
      </c>
      <c r="R37" s="15"/>
      <c r="S37" s="14"/>
    </row>
    <row r="38" spans="1:19" s="17" customFormat="1" ht="24" customHeight="1">
      <c r="A38" s="132">
        <f t="shared" si="7"/>
        <v>27</v>
      </c>
      <c r="B38" s="102">
        <v>17</v>
      </c>
      <c r="C38" s="138">
        <f t="shared" si="0"/>
        <v>35.416666666666671</v>
      </c>
      <c r="D38" s="139">
        <v>19</v>
      </c>
      <c r="E38" s="140">
        <f t="shared" si="1"/>
        <v>39.583333333333329</v>
      </c>
      <c r="F38" s="141">
        <v>17</v>
      </c>
      <c r="G38" s="142">
        <f t="shared" si="2"/>
        <v>35.416666666666671</v>
      </c>
      <c r="H38" s="141">
        <v>23</v>
      </c>
      <c r="I38" s="143">
        <f t="shared" si="3"/>
        <v>47.916666666666671</v>
      </c>
      <c r="J38" s="139">
        <v>29</v>
      </c>
      <c r="K38" s="142">
        <f t="shared" si="4"/>
        <v>60.416666666666664</v>
      </c>
      <c r="L38" s="144">
        <v>22</v>
      </c>
      <c r="M38" s="142">
        <f t="shared" si="5"/>
        <v>45.833333333333329</v>
      </c>
      <c r="N38" s="142"/>
      <c r="O38" s="142"/>
      <c r="P38" s="141">
        <v>31</v>
      </c>
      <c r="Q38" s="142">
        <f t="shared" si="6"/>
        <v>64.583333333333343</v>
      </c>
      <c r="R38" s="15"/>
      <c r="S38" s="14"/>
    </row>
    <row r="39" spans="1:19" s="17" customFormat="1" ht="24" customHeight="1">
      <c r="A39" s="132">
        <f t="shared" si="7"/>
        <v>28</v>
      </c>
      <c r="B39" s="102">
        <v>28</v>
      </c>
      <c r="C39" s="138">
        <f t="shared" si="0"/>
        <v>58.333333333333336</v>
      </c>
      <c r="D39" s="139">
        <v>24</v>
      </c>
      <c r="E39" s="140">
        <f t="shared" si="1"/>
        <v>50</v>
      </c>
      <c r="F39" s="141">
        <v>6</v>
      </c>
      <c r="G39" s="142">
        <f t="shared" si="2"/>
        <v>12.5</v>
      </c>
      <c r="H39" s="141">
        <v>26</v>
      </c>
      <c r="I39" s="143">
        <f t="shared" si="3"/>
        <v>54.166666666666664</v>
      </c>
      <c r="J39" s="139">
        <v>25</v>
      </c>
      <c r="K39" s="142">
        <f t="shared" si="4"/>
        <v>52.083333333333336</v>
      </c>
      <c r="L39" s="144">
        <v>22</v>
      </c>
      <c r="M39" s="142">
        <f t="shared" si="5"/>
        <v>45.833333333333329</v>
      </c>
      <c r="N39" s="142"/>
      <c r="O39" s="142"/>
      <c r="P39" s="141">
        <v>30</v>
      </c>
      <c r="Q39" s="142">
        <f t="shared" si="6"/>
        <v>62.5</v>
      </c>
      <c r="R39" s="15"/>
      <c r="S39" s="14"/>
    </row>
    <row r="40" spans="1:19" s="17" customFormat="1" ht="24" customHeight="1">
      <c r="A40" s="132">
        <f t="shared" si="7"/>
        <v>29</v>
      </c>
      <c r="B40" s="102">
        <v>11</v>
      </c>
      <c r="C40" s="138">
        <f t="shared" si="0"/>
        <v>22.916666666666664</v>
      </c>
      <c r="D40" s="139">
        <v>16</v>
      </c>
      <c r="E40" s="140">
        <f t="shared" si="1"/>
        <v>33.333333333333329</v>
      </c>
      <c r="F40" s="141">
        <v>11</v>
      </c>
      <c r="G40" s="142">
        <f t="shared" si="2"/>
        <v>22.916666666666664</v>
      </c>
      <c r="H40" s="141">
        <v>33</v>
      </c>
      <c r="I40" s="143">
        <f t="shared" si="3"/>
        <v>68.75</v>
      </c>
      <c r="J40" s="139">
        <v>33</v>
      </c>
      <c r="K40" s="142">
        <f t="shared" si="4"/>
        <v>68.75</v>
      </c>
      <c r="L40" s="144">
        <v>44</v>
      </c>
      <c r="M40" s="142">
        <f t="shared" si="5"/>
        <v>91.666666666666657</v>
      </c>
      <c r="N40" s="142"/>
      <c r="O40" s="142"/>
      <c r="P40" s="141">
        <v>21</v>
      </c>
      <c r="Q40" s="142">
        <f t="shared" si="6"/>
        <v>43.75</v>
      </c>
      <c r="R40" s="15"/>
      <c r="S40" s="14"/>
    </row>
    <row r="41" spans="1:19" s="17" customFormat="1" ht="24" customHeight="1">
      <c r="A41" s="132">
        <f>A40+1</f>
        <v>30</v>
      </c>
      <c r="B41" s="102">
        <v>32</v>
      </c>
      <c r="C41" s="138">
        <f t="shared" si="0"/>
        <v>66.666666666666657</v>
      </c>
      <c r="D41" s="139">
        <v>15</v>
      </c>
      <c r="E41" s="140">
        <f t="shared" si="1"/>
        <v>31.25</v>
      </c>
      <c r="F41" s="141">
        <v>30</v>
      </c>
      <c r="G41" s="142">
        <f t="shared" si="2"/>
        <v>62.5</v>
      </c>
      <c r="H41" s="141">
        <v>29</v>
      </c>
      <c r="I41" s="143">
        <f t="shared" si="3"/>
        <v>60.416666666666664</v>
      </c>
      <c r="J41" s="139">
        <v>3</v>
      </c>
      <c r="K41" s="142">
        <f t="shared" si="4"/>
        <v>6.25</v>
      </c>
      <c r="L41" s="144">
        <v>37</v>
      </c>
      <c r="M41" s="142">
        <f t="shared" si="5"/>
        <v>77.083333333333343</v>
      </c>
      <c r="N41" s="142"/>
      <c r="O41" s="142"/>
      <c r="P41" s="141">
        <v>44</v>
      </c>
      <c r="Q41" s="142">
        <f t="shared" si="6"/>
        <v>91.666666666666657</v>
      </c>
      <c r="R41" s="15"/>
      <c r="S41" s="14"/>
    </row>
    <row r="42" spans="1:19" s="17" customFormat="1" ht="24" customHeight="1">
      <c r="A42" s="132">
        <f t="shared" ref="A42:A59" si="8">A41+1</f>
        <v>31</v>
      </c>
      <c r="B42" s="102">
        <v>12</v>
      </c>
      <c r="C42" s="138">
        <f t="shared" si="0"/>
        <v>25</v>
      </c>
      <c r="D42" s="139">
        <v>10</v>
      </c>
      <c r="E42" s="140">
        <f t="shared" si="1"/>
        <v>20.833333333333336</v>
      </c>
      <c r="F42" s="141">
        <v>23</v>
      </c>
      <c r="G42" s="142">
        <f t="shared" si="2"/>
        <v>47.916666666666671</v>
      </c>
      <c r="H42" s="141">
        <v>22</v>
      </c>
      <c r="I42" s="143">
        <f t="shared" si="3"/>
        <v>45.833333333333329</v>
      </c>
      <c r="J42" s="139">
        <v>5</v>
      </c>
      <c r="K42" s="142">
        <f t="shared" si="4"/>
        <v>10.416666666666668</v>
      </c>
      <c r="L42" s="144">
        <v>43</v>
      </c>
      <c r="M42" s="142">
        <f t="shared" si="5"/>
        <v>89.583333333333343</v>
      </c>
      <c r="N42" s="142"/>
      <c r="O42" s="142"/>
      <c r="P42" s="141">
        <v>29</v>
      </c>
      <c r="Q42" s="142">
        <f t="shared" si="6"/>
        <v>60.416666666666664</v>
      </c>
      <c r="R42" s="15"/>
      <c r="S42" s="14"/>
    </row>
    <row r="43" spans="1:19" s="17" customFormat="1" ht="24" customHeight="1">
      <c r="A43" s="132">
        <f t="shared" si="8"/>
        <v>32</v>
      </c>
      <c r="B43" s="102">
        <v>30</v>
      </c>
      <c r="C43" s="138">
        <f t="shared" si="0"/>
        <v>62.5</v>
      </c>
      <c r="D43" s="139">
        <v>19</v>
      </c>
      <c r="E43" s="140">
        <f t="shared" si="1"/>
        <v>39.583333333333329</v>
      </c>
      <c r="F43" s="141">
        <v>6</v>
      </c>
      <c r="G43" s="142">
        <f t="shared" si="2"/>
        <v>12.5</v>
      </c>
      <c r="H43" s="141">
        <v>27</v>
      </c>
      <c r="I43" s="143">
        <f t="shared" si="3"/>
        <v>56.25</v>
      </c>
      <c r="J43" s="139">
        <v>14</v>
      </c>
      <c r="K43" s="142">
        <f t="shared" si="4"/>
        <v>29.166666666666668</v>
      </c>
      <c r="L43" s="144">
        <v>32</v>
      </c>
      <c r="M43" s="142">
        <f t="shared" si="5"/>
        <v>66.666666666666657</v>
      </c>
      <c r="N43" s="142"/>
      <c r="O43" s="142"/>
      <c r="P43" s="141">
        <v>33</v>
      </c>
      <c r="Q43" s="142">
        <f t="shared" si="6"/>
        <v>68.75</v>
      </c>
      <c r="R43" s="15"/>
      <c r="S43" s="14"/>
    </row>
    <row r="44" spans="1:19" s="17" customFormat="1" ht="24" customHeight="1">
      <c r="A44" s="132">
        <f t="shared" si="8"/>
        <v>33</v>
      </c>
      <c r="B44" s="102">
        <v>17</v>
      </c>
      <c r="C44" s="138">
        <f t="shared" si="0"/>
        <v>35.416666666666671</v>
      </c>
      <c r="D44" s="139">
        <v>8</v>
      </c>
      <c r="E44" s="140">
        <f t="shared" si="1"/>
        <v>16.666666666666664</v>
      </c>
      <c r="F44" s="141">
        <v>21</v>
      </c>
      <c r="G44" s="142">
        <f t="shared" si="2"/>
        <v>43.75</v>
      </c>
      <c r="H44" s="141">
        <v>23</v>
      </c>
      <c r="I44" s="143">
        <f t="shared" si="3"/>
        <v>47.916666666666671</v>
      </c>
      <c r="J44" s="139">
        <v>16</v>
      </c>
      <c r="K44" s="142">
        <f t="shared" si="4"/>
        <v>33.333333333333329</v>
      </c>
      <c r="L44" s="144">
        <v>43</v>
      </c>
      <c r="M44" s="142">
        <f t="shared" si="5"/>
        <v>89.583333333333343</v>
      </c>
      <c r="N44" s="142"/>
      <c r="O44" s="142"/>
      <c r="P44" s="141">
        <v>27</v>
      </c>
      <c r="Q44" s="142">
        <f t="shared" si="6"/>
        <v>56.25</v>
      </c>
      <c r="R44" s="15"/>
      <c r="S44" s="14"/>
    </row>
    <row r="45" spans="1:19" s="17" customFormat="1" ht="24" customHeight="1">
      <c r="A45" s="132">
        <f t="shared" si="8"/>
        <v>34</v>
      </c>
      <c r="B45" s="102">
        <v>13</v>
      </c>
      <c r="C45" s="138">
        <f t="shared" si="0"/>
        <v>27.083333333333332</v>
      </c>
      <c r="D45" s="139">
        <v>26</v>
      </c>
      <c r="E45" s="140">
        <f t="shared" si="1"/>
        <v>54.166666666666664</v>
      </c>
      <c r="F45" s="141">
        <v>29</v>
      </c>
      <c r="G45" s="142">
        <f t="shared" si="2"/>
        <v>60.416666666666664</v>
      </c>
      <c r="H45" s="141">
        <v>27</v>
      </c>
      <c r="I45" s="143">
        <f t="shared" si="3"/>
        <v>56.25</v>
      </c>
      <c r="J45" s="139">
        <v>21</v>
      </c>
      <c r="K45" s="142">
        <f t="shared" si="4"/>
        <v>43.75</v>
      </c>
      <c r="L45" s="144">
        <v>43</v>
      </c>
      <c r="M45" s="142">
        <f t="shared" si="5"/>
        <v>89.583333333333343</v>
      </c>
      <c r="N45" s="142"/>
      <c r="O45" s="142"/>
      <c r="P45" s="141">
        <v>38</v>
      </c>
      <c r="Q45" s="142">
        <f t="shared" si="6"/>
        <v>79.166666666666657</v>
      </c>
      <c r="R45" s="15"/>
      <c r="S45" s="14"/>
    </row>
    <row r="46" spans="1:19" s="17" customFormat="1" ht="24" customHeight="1">
      <c r="A46" s="132">
        <f t="shared" si="8"/>
        <v>35</v>
      </c>
      <c r="B46" s="102">
        <v>34</v>
      </c>
      <c r="C46" s="138">
        <f t="shared" si="0"/>
        <v>70.833333333333343</v>
      </c>
      <c r="D46" s="139">
        <v>14</v>
      </c>
      <c r="E46" s="140">
        <f t="shared" si="1"/>
        <v>29.166666666666668</v>
      </c>
      <c r="F46" s="141">
        <v>25</v>
      </c>
      <c r="G46" s="142">
        <f t="shared" si="2"/>
        <v>52.083333333333336</v>
      </c>
      <c r="H46" s="141">
        <v>37</v>
      </c>
      <c r="I46" s="143">
        <f t="shared" si="3"/>
        <v>77.083333333333343</v>
      </c>
      <c r="J46" s="139">
        <v>32</v>
      </c>
      <c r="K46" s="142">
        <f t="shared" si="4"/>
        <v>66.666666666666657</v>
      </c>
      <c r="L46" s="144">
        <v>41</v>
      </c>
      <c r="M46" s="142">
        <f t="shared" si="5"/>
        <v>85.416666666666657</v>
      </c>
      <c r="N46" s="142"/>
      <c r="O46" s="142"/>
      <c r="P46" s="141">
        <v>46</v>
      </c>
      <c r="Q46" s="142">
        <f t="shared" si="6"/>
        <v>95.833333333333343</v>
      </c>
      <c r="R46" s="15"/>
      <c r="S46" s="14"/>
    </row>
    <row r="47" spans="1:19" s="17" customFormat="1" ht="24" customHeight="1">
      <c r="A47" s="132">
        <f t="shared" si="8"/>
        <v>36</v>
      </c>
      <c r="B47" s="102">
        <v>20</v>
      </c>
      <c r="C47" s="138">
        <f t="shared" si="0"/>
        <v>41.666666666666671</v>
      </c>
      <c r="D47" s="139">
        <v>32</v>
      </c>
      <c r="E47" s="140">
        <f t="shared" si="1"/>
        <v>66.666666666666657</v>
      </c>
      <c r="F47" s="141">
        <v>26</v>
      </c>
      <c r="G47" s="142">
        <f t="shared" si="2"/>
        <v>54.166666666666664</v>
      </c>
      <c r="H47" s="141">
        <v>41</v>
      </c>
      <c r="I47" s="143">
        <f t="shared" si="3"/>
        <v>85.416666666666657</v>
      </c>
      <c r="J47" s="139">
        <v>15</v>
      </c>
      <c r="K47" s="142">
        <f t="shared" si="4"/>
        <v>31.25</v>
      </c>
      <c r="L47" s="144">
        <v>29</v>
      </c>
      <c r="M47" s="142">
        <f t="shared" si="5"/>
        <v>60.416666666666664</v>
      </c>
      <c r="N47" s="142"/>
      <c r="O47" s="142"/>
      <c r="P47" s="141">
        <v>41</v>
      </c>
      <c r="Q47" s="142">
        <f t="shared" si="6"/>
        <v>85.416666666666657</v>
      </c>
      <c r="R47" s="15"/>
      <c r="S47" s="14"/>
    </row>
    <row r="48" spans="1:19" s="17" customFormat="1" ht="24" customHeight="1">
      <c r="A48" s="132">
        <f t="shared" si="8"/>
        <v>37</v>
      </c>
      <c r="B48" s="102">
        <v>24</v>
      </c>
      <c r="C48" s="138">
        <f t="shared" si="0"/>
        <v>50</v>
      </c>
      <c r="D48" s="139">
        <v>27</v>
      </c>
      <c r="E48" s="140">
        <f t="shared" si="1"/>
        <v>56.25</v>
      </c>
      <c r="F48" s="141">
        <v>11</v>
      </c>
      <c r="G48" s="142">
        <f t="shared" si="2"/>
        <v>22.916666666666664</v>
      </c>
      <c r="H48" s="141">
        <v>35</v>
      </c>
      <c r="I48" s="143">
        <f t="shared" si="3"/>
        <v>72.916666666666657</v>
      </c>
      <c r="J48" s="139">
        <v>24</v>
      </c>
      <c r="K48" s="142">
        <f t="shared" si="4"/>
        <v>50</v>
      </c>
      <c r="L48" s="144">
        <v>5</v>
      </c>
      <c r="M48" s="142">
        <f t="shared" si="5"/>
        <v>10.416666666666668</v>
      </c>
      <c r="N48" s="142"/>
      <c r="O48" s="142"/>
      <c r="P48" s="141">
        <v>33</v>
      </c>
      <c r="Q48" s="142">
        <f t="shared" si="6"/>
        <v>68.75</v>
      </c>
      <c r="R48" s="15"/>
      <c r="S48" s="14"/>
    </row>
    <row r="49" spans="1:19" s="17" customFormat="1" ht="24" customHeight="1">
      <c r="A49" s="132">
        <f t="shared" si="8"/>
        <v>38</v>
      </c>
      <c r="B49" s="102">
        <v>22</v>
      </c>
      <c r="C49" s="138">
        <f t="shared" si="0"/>
        <v>45.833333333333329</v>
      </c>
      <c r="D49" s="139">
        <v>11</v>
      </c>
      <c r="E49" s="140">
        <f t="shared" si="1"/>
        <v>22.916666666666664</v>
      </c>
      <c r="F49" s="141">
        <v>11</v>
      </c>
      <c r="G49" s="142">
        <f t="shared" si="2"/>
        <v>22.916666666666664</v>
      </c>
      <c r="H49" s="141">
        <v>34</v>
      </c>
      <c r="I49" s="143">
        <f t="shared" si="3"/>
        <v>70.833333333333343</v>
      </c>
      <c r="J49" s="139">
        <v>13</v>
      </c>
      <c r="K49" s="142">
        <f t="shared" si="4"/>
        <v>27.083333333333332</v>
      </c>
      <c r="L49" s="144">
        <v>6</v>
      </c>
      <c r="M49" s="142">
        <f t="shared" si="5"/>
        <v>12.5</v>
      </c>
      <c r="N49" s="142"/>
      <c r="O49" s="142"/>
      <c r="P49" s="141">
        <v>36</v>
      </c>
      <c r="Q49" s="142">
        <f t="shared" si="6"/>
        <v>75</v>
      </c>
      <c r="R49" s="15"/>
      <c r="S49" s="14"/>
    </row>
    <row r="50" spans="1:19" s="17" customFormat="1" ht="24" customHeight="1">
      <c r="A50" s="132">
        <f t="shared" si="8"/>
        <v>39</v>
      </c>
      <c r="B50" s="102">
        <v>17</v>
      </c>
      <c r="C50" s="138">
        <f t="shared" si="0"/>
        <v>35.416666666666671</v>
      </c>
      <c r="D50" s="139">
        <v>17</v>
      </c>
      <c r="E50" s="140">
        <f t="shared" si="1"/>
        <v>35.416666666666671</v>
      </c>
      <c r="F50" s="141">
        <v>31</v>
      </c>
      <c r="G50" s="142">
        <f t="shared" si="2"/>
        <v>64.583333333333343</v>
      </c>
      <c r="H50" s="141">
        <v>44</v>
      </c>
      <c r="I50" s="143">
        <f t="shared" si="3"/>
        <v>91.666666666666657</v>
      </c>
      <c r="J50" s="139">
        <v>31</v>
      </c>
      <c r="K50" s="142">
        <f t="shared" si="4"/>
        <v>64.583333333333343</v>
      </c>
      <c r="L50" s="144">
        <v>12</v>
      </c>
      <c r="M50" s="142">
        <f t="shared" si="5"/>
        <v>25</v>
      </c>
      <c r="N50" s="142"/>
      <c r="O50" s="142"/>
      <c r="P50" s="141">
        <v>39</v>
      </c>
      <c r="Q50" s="142">
        <f t="shared" si="6"/>
        <v>81.25</v>
      </c>
      <c r="R50" s="15"/>
      <c r="S50" s="14"/>
    </row>
    <row r="51" spans="1:19" s="17" customFormat="1" ht="24" customHeight="1">
      <c r="A51" s="132">
        <f t="shared" si="8"/>
        <v>40</v>
      </c>
      <c r="B51" s="102">
        <v>31</v>
      </c>
      <c r="C51" s="138">
        <f t="shared" si="0"/>
        <v>64.583333333333343</v>
      </c>
      <c r="D51" s="139">
        <v>31</v>
      </c>
      <c r="E51" s="140">
        <f t="shared" si="1"/>
        <v>64.583333333333343</v>
      </c>
      <c r="F51" s="141">
        <v>18</v>
      </c>
      <c r="G51" s="142">
        <f t="shared" si="2"/>
        <v>37.5</v>
      </c>
      <c r="H51" s="141">
        <v>24</v>
      </c>
      <c r="I51" s="143">
        <f t="shared" si="3"/>
        <v>50</v>
      </c>
      <c r="J51" s="139">
        <v>26</v>
      </c>
      <c r="K51" s="142">
        <f t="shared" si="4"/>
        <v>54.166666666666664</v>
      </c>
      <c r="L51" s="144">
        <v>3</v>
      </c>
      <c r="M51" s="142">
        <f t="shared" si="5"/>
        <v>6.25</v>
      </c>
      <c r="N51" s="142"/>
      <c r="O51" s="142"/>
      <c r="P51" s="141">
        <v>23</v>
      </c>
      <c r="Q51" s="142">
        <f t="shared" si="6"/>
        <v>47.916666666666671</v>
      </c>
      <c r="R51" s="15"/>
      <c r="S51" s="14"/>
    </row>
    <row r="52" spans="1:19" s="17" customFormat="1" ht="24" customHeight="1">
      <c r="A52" s="132">
        <f t="shared" si="8"/>
        <v>41</v>
      </c>
      <c r="B52" s="102">
        <v>28</v>
      </c>
      <c r="C52" s="138">
        <f t="shared" si="0"/>
        <v>58.333333333333336</v>
      </c>
      <c r="D52" s="139">
        <v>29</v>
      </c>
      <c r="E52" s="140">
        <f t="shared" si="1"/>
        <v>60.416666666666664</v>
      </c>
      <c r="F52" s="141">
        <v>24</v>
      </c>
      <c r="G52" s="142">
        <f t="shared" si="2"/>
        <v>50</v>
      </c>
      <c r="H52" s="141">
        <v>39</v>
      </c>
      <c r="I52" s="143">
        <f t="shared" si="3"/>
        <v>81.25</v>
      </c>
      <c r="J52" s="139">
        <v>27</v>
      </c>
      <c r="K52" s="142">
        <f t="shared" si="4"/>
        <v>56.25</v>
      </c>
      <c r="L52" s="144">
        <v>40</v>
      </c>
      <c r="M52" s="142">
        <f t="shared" si="5"/>
        <v>83.333333333333343</v>
      </c>
      <c r="N52" s="142"/>
      <c r="O52" s="142"/>
      <c r="P52" s="141">
        <v>44</v>
      </c>
      <c r="Q52" s="142">
        <f t="shared" si="6"/>
        <v>91.666666666666657</v>
      </c>
      <c r="R52" s="15"/>
      <c r="S52" s="14"/>
    </row>
    <row r="53" spans="1:19" s="17" customFormat="1" ht="24" customHeight="1">
      <c r="A53" s="132">
        <f t="shared" si="8"/>
        <v>42</v>
      </c>
      <c r="B53" s="102">
        <v>26</v>
      </c>
      <c r="C53" s="138">
        <f t="shared" si="0"/>
        <v>54.166666666666664</v>
      </c>
      <c r="D53" s="139">
        <v>21</v>
      </c>
      <c r="E53" s="140">
        <f t="shared" si="1"/>
        <v>43.75</v>
      </c>
      <c r="F53" s="141">
        <v>24</v>
      </c>
      <c r="G53" s="142">
        <f t="shared" si="2"/>
        <v>50</v>
      </c>
      <c r="H53" s="141">
        <v>35</v>
      </c>
      <c r="I53" s="143">
        <f t="shared" si="3"/>
        <v>72.916666666666657</v>
      </c>
      <c r="J53" s="139">
        <v>5</v>
      </c>
      <c r="K53" s="142">
        <f t="shared" si="4"/>
        <v>10.416666666666668</v>
      </c>
      <c r="L53" s="144">
        <v>23</v>
      </c>
      <c r="M53" s="142">
        <f t="shared" si="5"/>
        <v>47.916666666666671</v>
      </c>
      <c r="N53" s="142"/>
      <c r="O53" s="142"/>
      <c r="P53" s="141">
        <v>47</v>
      </c>
      <c r="Q53" s="142">
        <f t="shared" si="6"/>
        <v>97.916666666666657</v>
      </c>
      <c r="R53" s="15"/>
      <c r="S53" s="14"/>
    </row>
    <row r="54" spans="1:19" s="17" customFormat="1" ht="24" customHeight="1">
      <c r="A54" s="132">
        <f t="shared" si="8"/>
        <v>43</v>
      </c>
      <c r="B54" s="102">
        <v>18</v>
      </c>
      <c r="C54" s="138">
        <f t="shared" si="0"/>
        <v>37.5</v>
      </c>
      <c r="D54" s="139">
        <v>29</v>
      </c>
      <c r="E54" s="140">
        <f t="shared" si="1"/>
        <v>60.416666666666664</v>
      </c>
      <c r="F54" s="141">
        <v>29</v>
      </c>
      <c r="G54" s="142">
        <f t="shared" si="2"/>
        <v>60.416666666666664</v>
      </c>
      <c r="H54" s="141">
        <v>36</v>
      </c>
      <c r="I54" s="143">
        <f t="shared" si="3"/>
        <v>75</v>
      </c>
      <c r="J54" s="139">
        <v>7</v>
      </c>
      <c r="K54" s="142">
        <f t="shared" si="4"/>
        <v>14.583333333333334</v>
      </c>
      <c r="L54" s="144">
        <v>11</v>
      </c>
      <c r="M54" s="142">
        <f t="shared" si="5"/>
        <v>22.916666666666664</v>
      </c>
      <c r="N54" s="142"/>
      <c r="O54" s="142"/>
      <c r="P54" s="141">
        <v>14</v>
      </c>
      <c r="Q54" s="142">
        <f t="shared" si="6"/>
        <v>29.166666666666668</v>
      </c>
      <c r="R54" s="15"/>
      <c r="S54" s="14"/>
    </row>
    <row r="55" spans="1:19" s="17" customFormat="1" ht="24" customHeight="1">
      <c r="A55" s="132">
        <f t="shared" si="8"/>
        <v>44</v>
      </c>
      <c r="B55" s="102">
        <v>16</v>
      </c>
      <c r="C55" s="138">
        <f t="shared" si="0"/>
        <v>33.333333333333329</v>
      </c>
      <c r="D55" s="139">
        <v>17</v>
      </c>
      <c r="E55" s="140">
        <f t="shared" si="1"/>
        <v>35.416666666666671</v>
      </c>
      <c r="F55" s="141">
        <v>6</v>
      </c>
      <c r="G55" s="142">
        <f t="shared" si="2"/>
        <v>12.5</v>
      </c>
      <c r="H55" s="141">
        <v>37</v>
      </c>
      <c r="I55" s="143">
        <f t="shared" si="3"/>
        <v>77.083333333333343</v>
      </c>
      <c r="J55" s="139">
        <v>34</v>
      </c>
      <c r="K55" s="142">
        <f t="shared" si="4"/>
        <v>70.833333333333343</v>
      </c>
      <c r="L55" s="144">
        <v>43</v>
      </c>
      <c r="M55" s="142">
        <f t="shared" si="5"/>
        <v>89.583333333333343</v>
      </c>
      <c r="N55" s="142"/>
      <c r="O55" s="142"/>
      <c r="P55" s="141">
        <v>40</v>
      </c>
      <c r="Q55" s="142">
        <f t="shared" si="6"/>
        <v>83.333333333333343</v>
      </c>
      <c r="R55" s="15"/>
      <c r="S55" s="14"/>
    </row>
    <row r="56" spans="1:19" s="17" customFormat="1" ht="24" customHeight="1">
      <c r="A56" s="132">
        <f t="shared" si="8"/>
        <v>45</v>
      </c>
      <c r="B56" s="102">
        <v>21</v>
      </c>
      <c r="C56" s="138">
        <f t="shared" si="0"/>
        <v>43.75</v>
      </c>
      <c r="D56" s="139">
        <v>25</v>
      </c>
      <c r="E56" s="140">
        <f t="shared" si="1"/>
        <v>52.083333333333336</v>
      </c>
      <c r="F56" s="141">
        <v>22</v>
      </c>
      <c r="G56" s="142">
        <f t="shared" si="2"/>
        <v>45.833333333333329</v>
      </c>
      <c r="H56" s="141">
        <v>29</v>
      </c>
      <c r="I56" s="143">
        <f t="shared" si="3"/>
        <v>60.416666666666664</v>
      </c>
      <c r="J56" s="139">
        <v>32</v>
      </c>
      <c r="K56" s="142">
        <f t="shared" si="4"/>
        <v>66.666666666666657</v>
      </c>
      <c r="L56" s="144">
        <v>22</v>
      </c>
      <c r="M56" s="142">
        <f t="shared" si="5"/>
        <v>45.833333333333329</v>
      </c>
      <c r="N56" s="142"/>
      <c r="O56" s="142"/>
      <c r="P56" s="141">
        <v>27</v>
      </c>
      <c r="Q56" s="142">
        <f t="shared" si="6"/>
        <v>56.25</v>
      </c>
      <c r="R56" s="15"/>
      <c r="S56" s="14"/>
    </row>
    <row r="57" spans="1:19" s="17" customFormat="1" ht="24" customHeight="1">
      <c r="A57" s="132">
        <f t="shared" si="8"/>
        <v>46</v>
      </c>
      <c r="B57" s="102">
        <v>35</v>
      </c>
      <c r="C57" s="138">
        <f t="shared" si="0"/>
        <v>72.916666666666657</v>
      </c>
      <c r="D57" s="139">
        <v>15</v>
      </c>
      <c r="E57" s="140">
        <f t="shared" si="1"/>
        <v>31.25</v>
      </c>
      <c r="F57" s="141">
        <v>37</v>
      </c>
      <c r="G57" s="142">
        <f t="shared" si="2"/>
        <v>77.083333333333343</v>
      </c>
      <c r="H57" s="141">
        <v>43</v>
      </c>
      <c r="I57" s="143">
        <f t="shared" si="3"/>
        <v>89.583333333333343</v>
      </c>
      <c r="J57" s="139">
        <v>6</v>
      </c>
      <c r="K57" s="142">
        <f t="shared" si="4"/>
        <v>12.5</v>
      </c>
      <c r="L57" s="144">
        <v>23</v>
      </c>
      <c r="M57" s="142">
        <f t="shared" si="5"/>
        <v>47.916666666666671</v>
      </c>
      <c r="N57" s="142"/>
      <c r="O57" s="142"/>
      <c r="P57" s="141">
        <v>44</v>
      </c>
      <c r="Q57" s="142">
        <f t="shared" si="6"/>
        <v>91.666666666666657</v>
      </c>
      <c r="R57" s="15"/>
      <c r="S57" s="14"/>
    </row>
    <row r="58" spans="1:19" s="17" customFormat="1" ht="24" customHeight="1">
      <c r="A58" s="132">
        <f t="shared" si="8"/>
        <v>47</v>
      </c>
      <c r="B58" s="102">
        <v>21</v>
      </c>
      <c r="C58" s="138">
        <f t="shared" si="0"/>
        <v>43.75</v>
      </c>
      <c r="D58" s="139">
        <v>14</v>
      </c>
      <c r="E58" s="140">
        <f t="shared" si="1"/>
        <v>29.166666666666668</v>
      </c>
      <c r="F58" s="141">
        <v>32</v>
      </c>
      <c r="G58" s="142">
        <f t="shared" si="2"/>
        <v>66.666666666666657</v>
      </c>
      <c r="H58" s="141">
        <v>43</v>
      </c>
      <c r="I58" s="143">
        <f t="shared" si="3"/>
        <v>89.583333333333343</v>
      </c>
      <c r="J58" s="139">
        <v>35</v>
      </c>
      <c r="K58" s="142">
        <f t="shared" si="4"/>
        <v>72.916666666666657</v>
      </c>
      <c r="L58" s="144">
        <v>41</v>
      </c>
      <c r="M58" s="142">
        <f t="shared" si="5"/>
        <v>85.416666666666657</v>
      </c>
      <c r="N58" s="142"/>
      <c r="O58" s="142"/>
      <c r="P58" s="141">
        <v>38</v>
      </c>
      <c r="Q58" s="142">
        <f t="shared" si="6"/>
        <v>79.166666666666657</v>
      </c>
      <c r="R58" s="15"/>
      <c r="S58" s="14"/>
    </row>
    <row r="59" spans="1:19" s="17" customFormat="1" ht="24" customHeight="1">
      <c r="A59" s="132">
        <f t="shared" si="8"/>
        <v>48</v>
      </c>
      <c r="B59" s="102">
        <v>44</v>
      </c>
      <c r="C59" s="138">
        <f t="shared" si="0"/>
        <v>91.666666666666657</v>
      </c>
      <c r="D59" s="139">
        <v>9</v>
      </c>
      <c r="E59" s="140">
        <f t="shared" si="1"/>
        <v>18.75</v>
      </c>
      <c r="F59" s="141">
        <v>5</v>
      </c>
      <c r="G59" s="142">
        <f t="shared" si="2"/>
        <v>10.416666666666668</v>
      </c>
      <c r="H59" s="141">
        <v>26</v>
      </c>
      <c r="I59" s="143">
        <f t="shared" si="3"/>
        <v>54.166666666666664</v>
      </c>
      <c r="J59" s="139">
        <v>40</v>
      </c>
      <c r="K59" s="142">
        <f t="shared" si="4"/>
        <v>83.333333333333343</v>
      </c>
      <c r="L59" s="144">
        <v>24</v>
      </c>
      <c r="M59" s="142">
        <f t="shared" si="5"/>
        <v>50</v>
      </c>
      <c r="N59" s="142"/>
      <c r="O59" s="142"/>
      <c r="P59" s="141">
        <v>36</v>
      </c>
      <c r="Q59" s="142">
        <f t="shared" si="6"/>
        <v>75</v>
      </c>
      <c r="R59" s="15"/>
      <c r="S59" s="14"/>
    </row>
    <row r="60" spans="1:19" s="17" customFormat="1" ht="21.95" customHeight="1">
      <c r="A60" s="115"/>
      <c r="B60" s="133"/>
      <c r="C60" s="134"/>
      <c r="D60" s="133"/>
      <c r="E60" s="134"/>
      <c r="F60" s="135"/>
      <c r="G60" s="136"/>
      <c r="H60" s="135"/>
      <c r="I60" s="137"/>
      <c r="J60" s="133"/>
      <c r="K60" s="136"/>
      <c r="L60" s="115"/>
      <c r="M60" s="136"/>
      <c r="N60" s="136"/>
      <c r="O60" s="136"/>
      <c r="P60" s="135"/>
      <c r="Q60" s="136"/>
      <c r="R60" s="15"/>
      <c r="S60" s="14"/>
    </row>
    <row r="61" spans="1:19" s="17" customFormat="1" ht="15.95" customHeight="1">
      <c r="A61" s="116"/>
      <c r="F61" s="66"/>
      <c r="G61" s="66"/>
      <c r="H61" s="66"/>
      <c r="I61" s="67"/>
      <c r="J61" s="22"/>
      <c r="K61" s="66"/>
      <c r="L61" s="14"/>
      <c r="M61" s="15"/>
      <c r="N61" s="15"/>
      <c r="O61" s="15"/>
      <c r="P61" s="15"/>
      <c r="Q61" s="15"/>
      <c r="R61" s="15"/>
      <c r="S61" s="14"/>
    </row>
    <row r="62" spans="1:19" s="17" customFormat="1" ht="15.95" customHeight="1">
      <c r="A62" s="116"/>
      <c r="F62" s="66"/>
      <c r="G62" s="66"/>
      <c r="H62" s="66"/>
      <c r="I62" s="67"/>
      <c r="J62" s="22"/>
      <c r="K62" s="83" t="s">
        <v>27</v>
      </c>
      <c r="L62" s="83"/>
      <c r="M62" s="83"/>
      <c r="N62" s="83"/>
      <c r="O62" s="83"/>
      <c r="P62" s="83"/>
      <c r="Q62" s="15"/>
      <c r="R62" s="15"/>
      <c r="S62" s="14"/>
    </row>
    <row r="63" spans="1:19" s="17" customFormat="1" ht="15.95" customHeight="1">
      <c r="A63" s="116"/>
      <c r="F63" s="66"/>
      <c r="G63" s="66"/>
      <c r="H63" s="66"/>
      <c r="I63" s="67"/>
      <c r="J63" s="22"/>
      <c r="K63" s="83"/>
      <c r="L63" s="147" t="s">
        <v>253</v>
      </c>
      <c r="M63" s="147"/>
      <c r="N63" s="147"/>
      <c r="O63" s="147"/>
      <c r="P63" s="147"/>
      <c r="Q63" s="15"/>
      <c r="R63" s="15"/>
      <c r="S63" s="14"/>
    </row>
    <row r="64" spans="1:19" s="17" customFormat="1" ht="15.95" customHeight="1">
      <c r="A64" s="116"/>
      <c r="F64" s="66"/>
      <c r="G64" s="66"/>
      <c r="H64" s="66"/>
      <c r="I64" s="67"/>
      <c r="J64" s="22"/>
      <c r="K64" s="83"/>
      <c r="L64" s="148" t="s">
        <v>138</v>
      </c>
      <c r="M64" s="148"/>
      <c r="N64" s="148"/>
      <c r="O64" s="148"/>
      <c r="P64" s="148"/>
      <c r="Q64" s="15"/>
      <c r="R64" s="15"/>
      <c r="S64" s="14"/>
    </row>
    <row r="65" spans="1:19" s="17" customFormat="1" ht="15.95" customHeight="1">
      <c r="A65" s="116"/>
      <c r="F65" s="66"/>
      <c r="G65" s="66"/>
      <c r="H65" s="66"/>
      <c r="I65" s="67"/>
      <c r="J65" s="22"/>
      <c r="K65" s="66"/>
      <c r="L65" s="14"/>
      <c r="M65" s="15"/>
      <c r="N65" s="15"/>
      <c r="O65" s="15"/>
      <c r="P65" s="15"/>
      <c r="Q65" s="15"/>
      <c r="R65" s="15"/>
      <c r="S65" s="14"/>
    </row>
    <row r="66" spans="1:19" ht="15.75">
      <c r="A66" s="149" t="s">
        <v>248</v>
      </c>
      <c r="B66" s="149"/>
      <c r="C66" s="149"/>
      <c r="D66" s="149"/>
      <c r="E66" s="149"/>
      <c r="F66" s="149"/>
      <c r="G66" s="149"/>
    </row>
    <row r="67" spans="1:19" ht="17.25">
      <c r="A67" s="116"/>
    </row>
    <row r="68" spans="1:19" ht="17.25">
      <c r="A68" s="116"/>
    </row>
  </sheetData>
  <mergeCells count="14">
    <mergeCell ref="A1:Q1"/>
    <mergeCell ref="L63:P63"/>
    <mergeCell ref="L64:P64"/>
    <mergeCell ref="A66:G66"/>
    <mergeCell ref="J8:K8"/>
    <mergeCell ref="L8:M8"/>
    <mergeCell ref="N8:O8"/>
    <mergeCell ref="P8:Q8"/>
    <mergeCell ref="B8:C8"/>
    <mergeCell ref="D8:E8"/>
    <mergeCell ref="F8:G8"/>
    <mergeCell ref="H8:I8"/>
    <mergeCell ref="M6:S6"/>
    <mergeCell ref="G6:I6"/>
  </mergeCells>
  <pageMargins left="0.45" right="0.45" top="0.5" bottom="0.5" header="0.3" footer="0.3"/>
  <pageSetup paperSize="5" scale="6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V65"/>
  <sheetViews>
    <sheetView workbookViewId="0">
      <selection activeCell="T8" sqref="T8"/>
    </sheetView>
  </sheetViews>
  <sheetFormatPr defaultRowHeight="15"/>
  <cols>
    <col min="1" max="1" width="3.7109375" style="4" customWidth="1"/>
    <col min="2" max="2" width="17" style="4" customWidth="1"/>
    <col min="3" max="3" width="2.140625" style="4" customWidth="1"/>
    <col min="4" max="4" width="21.140625" style="4" customWidth="1"/>
    <col min="5" max="5" width="5" style="4" customWidth="1"/>
    <col min="6" max="7" width="8" style="32" customWidth="1"/>
    <col min="8" max="8" width="8.42578125" style="32" customWidth="1"/>
    <col min="9" max="14" width="8" style="32" customWidth="1"/>
    <col min="15" max="16384" width="9.140625" style="4"/>
  </cols>
  <sheetData>
    <row r="1" spans="1:22">
      <c r="A1" s="26" t="s">
        <v>143</v>
      </c>
      <c r="B1" s="26"/>
      <c r="C1" s="26"/>
      <c r="D1" s="26"/>
      <c r="E1" s="26"/>
    </row>
    <row r="2" spans="1:22" ht="18.75" customHeight="1">
      <c r="A2" s="169" t="s">
        <v>152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</row>
    <row r="3" spans="1:22" ht="15.75">
      <c r="A3" s="28"/>
      <c r="B3" s="28"/>
      <c r="C3" s="28"/>
      <c r="D3" s="28"/>
      <c r="E3" s="28"/>
      <c r="F3" s="33"/>
      <c r="G3" s="33"/>
      <c r="H3" s="33"/>
      <c r="I3" s="33"/>
      <c r="J3" s="33"/>
      <c r="K3" s="33"/>
      <c r="L3" s="33"/>
      <c r="M3" s="33"/>
      <c r="N3" s="33"/>
    </row>
    <row r="4" spans="1:22">
      <c r="A4" s="27" t="s">
        <v>144</v>
      </c>
      <c r="B4" s="27"/>
      <c r="C4" s="27"/>
      <c r="D4" s="30" t="s">
        <v>145</v>
      </c>
      <c r="E4" s="177" t="s">
        <v>225</v>
      </c>
      <c r="F4" s="177"/>
      <c r="G4" s="177"/>
      <c r="H4" s="177"/>
      <c r="I4" s="175" t="s">
        <v>223</v>
      </c>
      <c r="J4" s="175"/>
      <c r="K4" s="175"/>
      <c r="L4" s="175"/>
      <c r="M4" s="175"/>
      <c r="N4" s="175"/>
    </row>
    <row r="5" spans="1:22">
      <c r="A5" s="170" t="s">
        <v>224</v>
      </c>
      <c r="B5" s="170"/>
      <c r="C5" s="170"/>
      <c r="D5" s="77" t="s">
        <v>222</v>
      </c>
      <c r="E5" s="178" t="s">
        <v>221</v>
      </c>
      <c r="F5" s="178"/>
      <c r="G5" s="178"/>
      <c r="H5" s="178"/>
      <c r="I5" s="176" t="s">
        <v>153</v>
      </c>
      <c r="J5" s="176"/>
      <c r="K5" s="176"/>
      <c r="L5" s="176"/>
      <c r="M5" s="176"/>
      <c r="N5" s="176"/>
      <c r="O5" s="3"/>
      <c r="P5" s="3"/>
      <c r="R5" s="3"/>
      <c r="S5" s="3"/>
      <c r="T5" s="3"/>
      <c r="U5" s="3"/>
      <c r="V5" s="3"/>
    </row>
    <row r="6" spans="1:22" ht="8.25" customHeight="1">
      <c r="A6" s="31"/>
      <c r="B6" s="31"/>
      <c r="C6" s="31"/>
      <c r="D6" s="29"/>
      <c r="E6" s="3"/>
      <c r="F6" s="34"/>
      <c r="G6" s="34"/>
      <c r="H6" s="34"/>
      <c r="I6" s="34"/>
      <c r="J6" s="34"/>
      <c r="K6" s="34"/>
      <c r="L6" s="34"/>
      <c r="M6" s="34"/>
      <c r="N6" s="34"/>
      <c r="O6" s="3"/>
      <c r="P6" s="3"/>
      <c r="Q6" s="3"/>
      <c r="R6" s="3"/>
      <c r="S6" s="3"/>
      <c r="T6" s="3"/>
      <c r="U6" s="3"/>
      <c r="V6" s="3"/>
    </row>
    <row r="7" spans="1:22">
      <c r="A7" s="179" t="s">
        <v>148</v>
      </c>
      <c r="B7" s="180"/>
      <c r="C7" s="180"/>
      <c r="D7" s="180"/>
      <c r="E7" s="181"/>
      <c r="F7" s="161" t="s">
        <v>3</v>
      </c>
      <c r="G7" s="163" t="s">
        <v>7</v>
      </c>
      <c r="H7" s="84"/>
      <c r="I7" s="86"/>
      <c r="J7" s="167" t="s">
        <v>2</v>
      </c>
      <c r="K7" s="167"/>
      <c r="L7" s="167"/>
      <c r="M7" s="168"/>
      <c r="N7" s="161" t="s">
        <v>8</v>
      </c>
      <c r="O7" s="1"/>
      <c r="P7" s="152"/>
      <c r="Q7" s="152"/>
      <c r="R7" s="152"/>
      <c r="S7" s="152"/>
      <c r="T7" s="152"/>
      <c r="U7" s="152"/>
      <c r="V7" s="152"/>
    </row>
    <row r="8" spans="1:22" ht="85.5" customHeight="1">
      <c r="A8" s="182"/>
      <c r="B8" s="183"/>
      <c r="C8" s="183"/>
      <c r="D8" s="183"/>
      <c r="E8" s="184"/>
      <c r="F8" s="162"/>
      <c r="G8" s="164"/>
      <c r="H8" s="85" t="s">
        <v>6</v>
      </c>
      <c r="I8" s="78" t="s">
        <v>4</v>
      </c>
      <c r="J8" s="2" t="s">
        <v>228</v>
      </c>
      <c r="K8" s="23" t="s">
        <v>5</v>
      </c>
      <c r="L8" s="87" t="s">
        <v>229</v>
      </c>
      <c r="M8" s="78" t="s">
        <v>230</v>
      </c>
      <c r="N8" s="162"/>
      <c r="O8" s="6"/>
      <c r="P8" s="6"/>
      <c r="Q8" s="7"/>
      <c r="R8" s="7"/>
      <c r="S8" s="7"/>
      <c r="T8" s="7"/>
      <c r="U8" s="7"/>
      <c r="V8" s="2"/>
    </row>
    <row r="9" spans="1:22" s="16" customFormat="1" ht="17.100000000000001" customHeight="1">
      <c r="A9" s="8">
        <v>1</v>
      </c>
      <c r="B9" s="71" t="s">
        <v>156</v>
      </c>
      <c r="C9" s="71" t="s">
        <v>10</v>
      </c>
      <c r="D9" s="71" t="s">
        <v>181</v>
      </c>
      <c r="E9" s="72"/>
      <c r="F9" s="88">
        <v>22</v>
      </c>
      <c r="G9" s="89">
        <v>23</v>
      </c>
      <c r="H9" s="89">
        <v>27</v>
      </c>
      <c r="I9" s="90">
        <v>42</v>
      </c>
      <c r="J9" s="89">
        <v>26</v>
      </c>
      <c r="K9" s="93">
        <v>21</v>
      </c>
      <c r="L9" s="94"/>
      <c r="M9" s="93">
        <v>36</v>
      </c>
      <c r="N9" s="90">
        <f>M9+L9+K9+J9+I9+H9+G9+F9</f>
        <v>197</v>
      </c>
      <c r="O9" s="14"/>
      <c r="P9" s="15"/>
      <c r="Q9" s="15"/>
      <c r="R9" s="15"/>
      <c r="S9" s="15"/>
      <c r="T9" s="15"/>
      <c r="U9" s="15"/>
      <c r="V9" s="14"/>
    </row>
    <row r="10" spans="1:22" s="16" customFormat="1" ht="17.100000000000001" customHeight="1">
      <c r="A10" s="8">
        <v>2</v>
      </c>
      <c r="B10" s="73" t="s">
        <v>157</v>
      </c>
      <c r="C10" s="71" t="s">
        <v>10</v>
      </c>
      <c r="D10" s="73" t="s">
        <v>182</v>
      </c>
      <c r="E10" s="74"/>
      <c r="F10" s="88">
        <v>18</v>
      </c>
      <c r="G10" s="89">
        <v>11</v>
      </c>
      <c r="H10" s="94">
        <v>23</v>
      </c>
      <c r="I10" s="89">
        <v>27</v>
      </c>
      <c r="J10" s="89">
        <v>27</v>
      </c>
      <c r="K10" s="93">
        <v>23</v>
      </c>
      <c r="L10" s="94"/>
      <c r="M10" s="93">
        <v>23</v>
      </c>
      <c r="N10" s="90">
        <f t="shared" ref="N10:N54" si="0">M10+L10+K10+J10+I10+H10+G10+F10</f>
        <v>152</v>
      </c>
      <c r="O10" s="14"/>
      <c r="P10" s="15"/>
      <c r="Q10" s="15"/>
      <c r="R10" s="15"/>
      <c r="S10" s="15"/>
      <c r="T10" s="15"/>
      <c r="U10" s="15"/>
      <c r="V10" s="14"/>
    </row>
    <row r="11" spans="1:22" s="16" customFormat="1" ht="17.100000000000001" customHeight="1">
      <c r="A11" s="19">
        <v>3</v>
      </c>
      <c r="B11" s="75" t="s">
        <v>158</v>
      </c>
      <c r="C11" s="71" t="s">
        <v>10</v>
      </c>
      <c r="D11" s="75" t="s">
        <v>183</v>
      </c>
      <c r="E11" s="76"/>
      <c r="F11" s="88">
        <v>24</v>
      </c>
      <c r="G11" s="89">
        <v>23</v>
      </c>
      <c r="H11" s="94">
        <v>14</v>
      </c>
      <c r="I11" s="89">
        <v>39</v>
      </c>
      <c r="J11" s="89">
        <v>25</v>
      </c>
      <c r="K11" s="95">
        <v>31</v>
      </c>
      <c r="L11" s="94"/>
      <c r="M11" s="93">
        <v>36</v>
      </c>
      <c r="N11" s="90">
        <f t="shared" si="0"/>
        <v>192</v>
      </c>
      <c r="O11" s="14"/>
      <c r="P11" s="15"/>
      <c r="Q11" s="15"/>
      <c r="R11" s="15"/>
      <c r="S11" s="15"/>
      <c r="T11" s="15"/>
      <c r="U11" s="15"/>
      <c r="V11" s="14"/>
    </row>
    <row r="12" spans="1:22" s="16" customFormat="1" ht="17.100000000000001" customHeight="1">
      <c r="A12" s="8">
        <v>4</v>
      </c>
      <c r="B12" s="73" t="s">
        <v>16</v>
      </c>
      <c r="C12" s="71" t="s">
        <v>10</v>
      </c>
      <c r="D12" s="73" t="s">
        <v>184</v>
      </c>
      <c r="E12" s="74"/>
      <c r="F12" s="88">
        <v>19</v>
      </c>
      <c r="G12" s="89">
        <v>13</v>
      </c>
      <c r="H12" s="94">
        <v>9</v>
      </c>
      <c r="I12" s="89">
        <v>29</v>
      </c>
      <c r="J12" s="89">
        <v>26</v>
      </c>
      <c r="K12" s="93">
        <v>19</v>
      </c>
      <c r="L12" s="94"/>
      <c r="M12" s="93">
        <v>38</v>
      </c>
      <c r="N12" s="90">
        <f t="shared" si="0"/>
        <v>153</v>
      </c>
      <c r="O12" s="14"/>
      <c r="P12" s="15"/>
      <c r="Q12" s="15"/>
      <c r="R12" s="15"/>
      <c r="S12" s="15"/>
      <c r="T12" s="15"/>
      <c r="U12" s="15"/>
      <c r="V12" s="14"/>
    </row>
    <row r="13" spans="1:22" s="16" customFormat="1" ht="17.100000000000001" customHeight="1">
      <c r="A13" s="19">
        <v>5</v>
      </c>
      <c r="B13" s="75" t="s">
        <v>16</v>
      </c>
      <c r="C13" s="71" t="s">
        <v>10</v>
      </c>
      <c r="D13" s="75" t="s">
        <v>185</v>
      </c>
      <c r="E13" s="76"/>
      <c r="F13" s="88">
        <v>20</v>
      </c>
      <c r="G13" s="89">
        <v>18</v>
      </c>
      <c r="H13" s="94">
        <v>25</v>
      </c>
      <c r="I13" s="89">
        <v>35</v>
      </c>
      <c r="J13" s="89">
        <v>24</v>
      </c>
      <c r="K13" s="93">
        <v>30</v>
      </c>
      <c r="L13" s="94"/>
      <c r="M13" s="93">
        <v>35</v>
      </c>
      <c r="N13" s="90">
        <f t="shared" si="0"/>
        <v>187</v>
      </c>
      <c r="O13" s="14"/>
      <c r="P13" s="35"/>
      <c r="Q13" s="15"/>
      <c r="R13" s="15"/>
      <c r="S13" s="15"/>
      <c r="T13" s="15"/>
      <c r="U13" s="15"/>
      <c r="V13" s="14"/>
    </row>
    <row r="14" spans="1:22" s="16" customFormat="1" ht="17.100000000000001" customHeight="1">
      <c r="A14" s="8">
        <v>6</v>
      </c>
      <c r="B14" s="75" t="s">
        <v>159</v>
      </c>
      <c r="C14" s="71" t="s">
        <v>10</v>
      </c>
      <c r="D14" s="75" t="s">
        <v>186</v>
      </c>
      <c r="E14" s="76"/>
      <c r="F14" s="88">
        <v>26</v>
      </c>
      <c r="G14" s="89">
        <v>26</v>
      </c>
      <c r="H14" s="94">
        <v>22</v>
      </c>
      <c r="I14" s="89">
        <v>36</v>
      </c>
      <c r="J14" s="89">
        <v>27</v>
      </c>
      <c r="K14" s="93">
        <v>32</v>
      </c>
      <c r="L14" s="94"/>
      <c r="M14" s="93">
        <v>42</v>
      </c>
      <c r="N14" s="90">
        <f t="shared" si="0"/>
        <v>211</v>
      </c>
      <c r="O14" s="14"/>
      <c r="P14" s="15"/>
      <c r="Q14" s="15"/>
      <c r="R14" s="15"/>
      <c r="S14" s="15"/>
      <c r="T14" s="15"/>
      <c r="U14" s="15"/>
      <c r="V14" s="14"/>
    </row>
    <row r="15" spans="1:22" s="16" customFormat="1" ht="17.100000000000001" customHeight="1">
      <c r="A15" s="21">
        <v>7</v>
      </c>
      <c r="B15" s="73" t="s">
        <v>160</v>
      </c>
      <c r="C15" s="71" t="s">
        <v>10</v>
      </c>
      <c r="D15" s="73" t="s">
        <v>187</v>
      </c>
      <c r="E15" s="74"/>
      <c r="F15" s="88">
        <v>28</v>
      </c>
      <c r="G15" s="89">
        <v>29</v>
      </c>
      <c r="H15" s="94">
        <v>29</v>
      </c>
      <c r="I15" s="89">
        <v>42</v>
      </c>
      <c r="J15" s="89">
        <v>33</v>
      </c>
      <c r="K15" s="93">
        <v>36</v>
      </c>
      <c r="L15" s="94"/>
      <c r="M15" s="93">
        <v>42</v>
      </c>
      <c r="N15" s="90">
        <f t="shared" si="0"/>
        <v>239</v>
      </c>
      <c r="O15" s="14"/>
      <c r="P15" s="15"/>
      <c r="Q15" s="15"/>
      <c r="R15" s="15"/>
      <c r="S15" s="15"/>
      <c r="T15" s="15"/>
      <c r="U15" s="15"/>
      <c r="V15" s="14"/>
    </row>
    <row r="16" spans="1:22" s="16" customFormat="1" ht="17.100000000000001" customHeight="1">
      <c r="A16" s="8">
        <v>8</v>
      </c>
      <c r="B16" s="75" t="s">
        <v>161</v>
      </c>
      <c r="C16" s="71" t="s">
        <v>10</v>
      </c>
      <c r="D16" s="75" t="s">
        <v>188</v>
      </c>
      <c r="E16" s="76"/>
      <c r="F16" s="88">
        <v>24</v>
      </c>
      <c r="G16" s="89">
        <v>20</v>
      </c>
      <c r="H16" s="94">
        <v>24</v>
      </c>
      <c r="I16" s="89">
        <v>34</v>
      </c>
      <c r="J16" s="89">
        <v>24</v>
      </c>
      <c r="K16" s="93">
        <v>31</v>
      </c>
      <c r="L16" s="94"/>
      <c r="M16" s="93">
        <v>35</v>
      </c>
      <c r="N16" s="90">
        <f t="shared" si="0"/>
        <v>192</v>
      </c>
      <c r="O16" s="14"/>
      <c r="P16" s="15"/>
      <c r="Q16" s="15"/>
      <c r="R16" s="15"/>
      <c r="S16" s="15"/>
      <c r="T16" s="15"/>
      <c r="U16" s="15"/>
      <c r="V16" s="14"/>
    </row>
    <row r="17" spans="1:22" s="16" customFormat="1" ht="17.100000000000001" customHeight="1">
      <c r="A17" s="19">
        <v>9</v>
      </c>
      <c r="B17" s="73" t="s">
        <v>162</v>
      </c>
      <c r="C17" s="71" t="s">
        <v>10</v>
      </c>
      <c r="D17" s="73" t="s">
        <v>189</v>
      </c>
      <c r="E17" s="74"/>
      <c r="F17" s="88">
        <v>16</v>
      </c>
      <c r="G17" s="89">
        <v>24</v>
      </c>
      <c r="H17" s="94">
        <v>18</v>
      </c>
      <c r="I17" s="89">
        <v>35</v>
      </c>
      <c r="J17" s="89">
        <v>26</v>
      </c>
      <c r="K17" s="93">
        <v>26</v>
      </c>
      <c r="L17" s="94"/>
      <c r="M17" s="93">
        <v>34</v>
      </c>
      <c r="N17" s="90">
        <f t="shared" si="0"/>
        <v>179</v>
      </c>
      <c r="O17" s="14"/>
      <c r="P17" s="15"/>
      <c r="Q17" s="15"/>
      <c r="R17" s="15"/>
      <c r="S17" s="15"/>
      <c r="T17" s="15"/>
      <c r="U17" s="15"/>
      <c r="V17" s="14"/>
    </row>
    <row r="18" spans="1:22" s="16" customFormat="1" ht="17.100000000000001" customHeight="1">
      <c r="A18" s="8">
        <v>10</v>
      </c>
      <c r="B18" s="75" t="s">
        <v>163</v>
      </c>
      <c r="C18" s="71" t="s">
        <v>10</v>
      </c>
      <c r="D18" s="75" t="s">
        <v>190</v>
      </c>
      <c r="E18" s="76"/>
      <c r="F18" s="88">
        <v>23</v>
      </c>
      <c r="G18" s="89">
        <v>15</v>
      </c>
      <c r="H18" s="94">
        <v>18</v>
      </c>
      <c r="I18" s="89">
        <v>38</v>
      </c>
      <c r="J18" s="89">
        <v>28</v>
      </c>
      <c r="K18" s="93">
        <v>32</v>
      </c>
      <c r="L18" s="94"/>
      <c r="M18" s="93">
        <v>39</v>
      </c>
      <c r="N18" s="90">
        <f t="shared" si="0"/>
        <v>193</v>
      </c>
      <c r="O18" s="14"/>
      <c r="P18" s="15"/>
      <c r="Q18" s="15"/>
      <c r="R18" s="15"/>
      <c r="S18" s="15"/>
      <c r="T18" s="15"/>
      <c r="U18" s="15"/>
      <c r="V18" s="14"/>
    </row>
    <row r="19" spans="1:22" s="16" customFormat="1" ht="17.100000000000001" customHeight="1">
      <c r="A19" s="19">
        <v>11</v>
      </c>
      <c r="B19" s="73" t="s">
        <v>164</v>
      </c>
      <c r="C19" s="71" t="s">
        <v>10</v>
      </c>
      <c r="D19" s="73" t="s">
        <v>191</v>
      </c>
      <c r="E19" s="74"/>
      <c r="F19" s="88">
        <v>21</v>
      </c>
      <c r="G19" s="89">
        <v>17</v>
      </c>
      <c r="H19" s="94">
        <v>24</v>
      </c>
      <c r="I19" s="89">
        <v>38</v>
      </c>
      <c r="J19" s="89">
        <v>32</v>
      </c>
      <c r="K19" s="93">
        <v>29</v>
      </c>
      <c r="L19" s="94"/>
      <c r="M19" s="93">
        <v>36</v>
      </c>
      <c r="N19" s="90">
        <f t="shared" si="0"/>
        <v>197</v>
      </c>
      <c r="O19" s="14"/>
      <c r="P19" s="15"/>
      <c r="Q19" s="15"/>
      <c r="R19" s="15"/>
      <c r="S19" s="15"/>
      <c r="T19" s="15"/>
      <c r="U19" s="15"/>
      <c r="V19" s="14"/>
    </row>
    <row r="20" spans="1:22" s="16" customFormat="1" ht="17.100000000000001" customHeight="1">
      <c r="A20" s="8">
        <v>12</v>
      </c>
      <c r="B20" s="75" t="s">
        <v>165</v>
      </c>
      <c r="C20" s="71" t="s">
        <v>10</v>
      </c>
      <c r="D20" s="75" t="s">
        <v>192</v>
      </c>
      <c r="E20" s="76"/>
      <c r="F20" s="88">
        <v>11</v>
      </c>
      <c r="G20" s="89">
        <v>10</v>
      </c>
      <c r="H20" s="94">
        <v>23</v>
      </c>
      <c r="I20" s="89">
        <v>26</v>
      </c>
      <c r="J20" s="89">
        <v>28</v>
      </c>
      <c r="K20" s="93">
        <v>26</v>
      </c>
      <c r="L20" s="94"/>
      <c r="M20" s="93">
        <v>14</v>
      </c>
      <c r="N20" s="90">
        <f t="shared" si="0"/>
        <v>138</v>
      </c>
      <c r="O20" s="14"/>
      <c r="P20" s="15"/>
      <c r="Q20" s="15"/>
      <c r="R20" s="15"/>
      <c r="S20" s="15"/>
      <c r="T20" s="15"/>
      <c r="U20" s="15"/>
      <c r="V20" s="14"/>
    </row>
    <row r="21" spans="1:22" s="16" customFormat="1" ht="17.100000000000001" customHeight="1">
      <c r="A21" s="19">
        <v>13</v>
      </c>
      <c r="B21" s="73" t="s">
        <v>165</v>
      </c>
      <c r="C21" s="71" t="s">
        <v>10</v>
      </c>
      <c r="D21" s="73" t="s">
        <v>51</v>
      </c>
      <c r="E21" s="74"/>
      <c r="F21" s="88">
        <v>13</v>
      </c>
      <c r="G21" s="89">
        <v>14</v>
      </c>
      <c r="H21" s="94">
        <v>22</v>
      </c>
      <c r="I21" s="89">
        <v>31</v>
      </c>
      <c r="J21" s="89">
        <v>23</v>
      </c>
      <c r="K21" s="93">
        <v>27</v>
      </c>
      <c r="L21" s="94"/>
      <c r="M21" s="93">
        <v>34</v>
      </c>
      <c r="N21" s="90">
        <f t="shared" si="0"/>
        <v>164</v>
      </c>
      <c r="O21" s="14"/>
      <c r="P21" s="15"/>
      <c r="Q21" s="15"/>
      <c r="R21" s="15"/>
      <c r="S21" s="15"/>
      <c r="T21" s="15"/>
      <c r="U21" s="15"/>
      <c r="V21" s="14"/>
    </row>
    <row r="22" spans="1:22" s="16" customFormat="1" ht="17.100000000000001" customHeight="1">
      <c r="A22" s="8">
        <v>14</v>
      </c>
      <c r="B22" s="75" t="s">
        <v>68</v>
      </c>
      <c r="C22" s="71" t="s">
        <v>10</v>
      </c>
      <c r="D22" s="75" t="s">
        <v>193</v>
      </c>
      <c r="E22" s="76"/>
      <c r="F22" s="88">
        <v>23</v>
      </c>
      <c r="G22" s="89">
        <v>22</v>
      </c>
      <c r="H22" s="94">
        <v>21</v>
      </c>
      <c r="I22" s="89">
        <v>34</v>
      </c>
      <c r="J22" s="89">
        <v>25</v>
      </c>
      <c r="K22" s="93">
        <v>31</v>
      </c>
      <c r="L22" s="94"/>
      <c r="M22" s="93">
        <v>35</v>
      </c>
      <c r="N22" s="90">
        <f t="shared" si="0"/>
        <v>191</v>
      </c>
      <c r="O22" s="14"/>
      <c r="P22" s="15"/>
      <c r="Q22" s="15"/>
      <c r="R22" s="15"/>
      <c r="S22" s="15"/>
      <c r="T22" s="15"/>
      <c r="U22" s="15"/>
      <c r="V22" s="14"/>
    </row>
    <row r="23" spans="1:22" s="16" customFormat="1" ht="17.100000000000001" customHeight="1">
      <c r="A23" s="19">
        <v>15</v>
      </c>
      <c r="B23" s="73" t="s">
        <v>68</v>
      </c>
      <c r="C23" s="71" t="s">
        <v>10</v>
      </c>
      <c r="D23" s="73" t="s">
        <v>194</v>
      </c>
      <c r="E23" s="74"/>
      <c r="F23" s="88">
        <v>26</v>
      </c>
      <c r="G23" s="89">
        <v>18</v>
      </c>
      <c r="H23" s="94">
        <v>24</v>
      </c>
      <c r="I23" s="89">
        <v>39</v>
      </c>
      <c r="J23" s="89">
        <v>30</v>
      </c>
      <c r="K23" s="93">
        <v>28</v>
      </c>
      <c r="L23" s="94"/>
      <c r="M23" s="93">
        <v>41</v>
      </c>
      <c r="N23" s="90">
        <f t="shared" si="0"/>
        <v>206</v>
      </c>
      <c r="O23" s="14"/>
      <c r="P23" s="15"/>
      <c r="Q23" s="15"/>
      <c r="R23" s="15"/>
      <c r="S23" s="15"/>
      <c r="T23" s="15"/>
      <c r="U23" s="15"/>
      <c r="V23" s="14"/>
    </row>
    <row r="24" spans="1:22" s="16" customFormat="1" ht="17.100000000000001" customHeight="1">
      <c r="A24" s="8">
        <v>16</v>
      </c>
      <c r="B24" s="75" t="s">
        <v>166</v>
      </c>
      <c r="C24" s="71" t="s">
        <v>10</v>
      </c>
      <c r="D24" s="75" t="s">
        <v>195</v>
      </c>
      <c r="E24" s="76"/>
      <c r="F24" s="88">
        <v>25</v>
      </c>
      <c r="G24" s="89">
        <v>24</v>
      </c>
      <c r="H24" s="94">
        <v>16</v>
      </c>
      <c r="I24" s="89">
        <v>41</v>
      </c>
      <c r="J24" s="89">
        <v>29</v>
      </c>
      <c r="K24" s="93">
        <v>34</v>
      </c>
      <c r="L24" s="94"/>
      <c r="M24" s="93">
        <v>26</v>
      </c>
      <c r="N24" s="90">
        <f t="shared" si="0"/>
        <v>195</v>
      </c>
      <c r="O24" s="14"/>
      <c r="P24" s="15"/>
      <c r="Q24" s="15"/>
      <c r="R24" s="15"/>
      <c r="S24" s="15"/>
      <c r="T24" s="15"/>
      <c r="U24" s="15"/>
      <c r="V24" s="14"/>
    </row>
    <row r="25" spans="1:22" s="16" customFormat="1" ht="17.100000000000001" customHeight="1">
      <c r="A25" s="19">
        <v>17</v>
      </c>
      <c r="B25" s="73" t="s">
        <v>167</v>
      </c>
      <c r="C25" s="71" t="s">
        <v>10</v>
      </c>
      <c r="D25" s="73" t="s">
        <v>190</v>
      </c>
      <c r="E25" s="74"/>
      <c r="F25" s="88">
        <v>25</v>
      </c>
      <c r="G25" s="89">
        <v>24</v>
      </c>
      <c r="H25" s="94">
        <v>20</v>
      </c>
      <c r="I25" s="89">
        <v>37</v>
      </c>
      <c r="J25" s="89">
        <v>25</v>
      </c>
      <c r="K25" s="93">
        <v>30</v>
      </c>
      <c r="L25" s="94"/>
      <c r="M25" s="93">
        <v>39</v>
      </c>
      <c r="N25" s="90">
        <f t="shared" si="0"/>
        <v>200</v>
      </c>
      <c r="O25" s="14"/>
      <c r="P25" s="15"/>
      <c r="Q25" s="15"/>
      <c r="R25" s="15"/>
      <c r="S25" s="15"/>
      <c r="T25" s="15"/>
      <c r="U25" s="15"/>
      <c r="V25" s="14"/>
    </row>
    <row r="26" spans="1:22" s="16" customFormat="1" ht="17.100000000000001" customHeight="1">
      <c r="A26" s="8">
        <v>18</v>
      </c>
      <c r="B26" s="75" t="s">
        <v>168</v>
      </c>
      <c r="C26" s="71" t="s">
        <v>10</v>
      </c>
      <c r="D26" s="75" t="s">
        <v>196</v>
      </c>
      <c r="E26" s="76"/>
      <c r="F26" s="88">
        <v>33</v>
      </c>
      <c r="G26" s="89">
        <v>35</v>
      </c>
      <c r="H26" s="94">
        <v>44</v>
      </c>
      <c r="I26" s="89">
        <v>44</v>
      </c>
      <c r="J26" s="89">
        <v>40</v>
      </c>
      <c r="K26" s="93">
        <v>41</v>
      </c>
      <c r="L26" s="94"/>
      <c r="M26" s="93">
        <v>42</v>
      </c>
      <c r="N26" s="90">
        <f t="shared" si="0"/>
        <v>279</v>
      </c>
      <c r="O26" s="14"/>
      <c r="P26" s="15"/>
      <c r="Q26" s="15"/>
      <c r="R26" s="15"/>
      <c r="S26" s="15"/>
      <c r="T26" s="15"/>
      <c r="U26" s="15"/>
      <c r="V26" s="14"/>
    </row>
    <row r="27" spans="1:22" s="16" customFormat="1" ht="17.100000000000001" customHeight="1">
      <c r="A27" s="8">
        <v>19</v>
      </c>
      <c r="B27" s="73" t="s">
        <v>9</v>
      </c>
      <c r="C27" s="71" t="s">
        <v>10</v>
      </c>
      <c r="D27" s="73" t="s">
        <v>197</v>
      </c>
      <c r="E27" s="74"/>
      <c r="F27" s="88">
        <v>23</v>
      </c>
      <c r="G27" s="89">
        <v>16</v>
      </c>
      <c r="H27" s="94">
        <v>22</v>
      </c>
      <c r="I27" s="89">
        <v>40</v>
      </c>
      <c r="J27" s="89">
        <v>20</v>
      </c>
      <c r="K27" s="93">
        <v>30</v>
      </c>
      <c r="L27" s="94"/>
      <c r="M27" s="93">
        <v>39</v>
      </c>
      <c r="N27" s="90">
        <f t="shared" si="0"/>
        <v>190</v>
      </c>
      <c r="O27" s="14"/>
      <c r="P27" s="15"/>
      <c r="Q27" s="15"/>
      <c r="R27" s="15"/>
      <c r="S27" s="15"/>
      <c r="T27" s="15"/>
      <c r="U27" s="15"/>
      <c r="V27" s="14"/>
    </row>
    <row r="28" spans="1:22" s="16" customFormat="1" ht="17.100000000000001" customHeight="1">
      <c r="A28" s="8">
        <v>20</v>
      </c>
      <c r="B28" s="75" t="s">
        <v>169</v>
      </c>
      <c r="C28" s="71" t="s">
        <v>10</v>
      </c>
      <c r="D28" s="75" t="s">
        <v>198</v>
      </c>
      <c r="E28" s="76"/>
      <c r="F28" s="88">
        <v>28</v>
      </c>
      <c r="G28" s="89">
        <v>23</v>
      </c>
      <c r="H28" s="94">
        <v>22</v>
      </c>
      <c r="I28" s="89">
        <v>33</v>
      </c>
      <c r="J28" s="89">
        <v>24</v>
      </c>
      <c r="K28" s="93">
        <v>30</v>
      </c>
      <c r="L28" s="94"/>
      <c r="M28" s="93">
        <v>36</v>
      </c>
      <c r="N28" s="90">
        <f t="shared" si="0"/>
        <v>196</v>
      </c>
      <c r="O28" s="14"/>
      <c r="P28" s="15"/>
      <c r="Q28" s="15"/>
      <c r="R28" s="15"/>
      <c r="S28" s="15"/>
      <c r="T28" s="15"/>
      <c r="U28" s="15"/>
      <c r="V28" s="14"/>
    </row>
    <row r="29" spans="1:22" s="16" customFormat="1" ht="17.100000000000001" customHeight="1">
      <c r="A29" s="8">
        <v>21</v>
      </c>
      <c r="B29" s="73" t="s">
        <v>16</v>
      </c>
      <c r="C29" s="71" t="s">
        <v>10</v>
      </c>
      <c r="D29" s="73" t="s">
        <v>199</v>
      </c>
      <c r="E29" s="74"/>
      <c r="F29" s="88">
        <v>26</v>
      </c>
      <c r="G29" s="89">
        <v>23</v>
      </c>
      <c r="H29" s="94">
        <v>24</v>
      </c>
      <c r="I29" s="89">
        <v>40</v>
      </c>
      <c r="J29" s="91">
        <v>24</v>
      </c>
      <c r="K29" s="93">
        <v>33</v>
      </c>
      <c r="L29" s="94"/>
      <c r="M29" s="89">
        <v>39</v>
      </c>
      <c r="N29" s="90">
        <f t="shared" si="0"/>
        <v>209</v>
      </c>
      <c r="O29" s="14"/>
      <c r="P29" s="15"/>
      <c r="Q29" s="15"/>
      <c r="R29" s="15"/>
      <c r="S29" s="15"/>
      <c r="T29" s="15"/>
      <c r="U29" s="15"/>
      <c r="V29" s="14"/>
    </row>
    <row r="30" spans="1:22" s="16" customFormat="1" ht="17.100000000000001" customHeight="1">
      <c r="A30" s="21">
        <v>22</v>
      </c>
      <c r="B30" s="75" t="s">
        <v>16</v>
      </c>
      <c r="C30" s="71" t="s">
        <v>10</v>
      </c>
      <c r="D30" s="75" t="s">
        <v>200</v>
      </c>
      <c r="E30" s="76"/>
      <c r="F30" s="88">
        <v>25</v>
      </c>
      <c r="G30" s="89">
        <v>17</v>
      </c>
      <c r="H30" s="94">
        <v>22</v>
      </c>
      <c r="I30" s="89">
        <v>36</v>
      </c>
      <c r="J30" s="89">
        <v>18</v>
      </c>
      <c r="K30" s="93">
        <v>30</v>
      </c>
      <c r="L30" s="94"/>
      <c r="M30" s="89">
        <v>35</v>
      </c>
      <c r="N30" s="90">
        <f t="shared" si="0"/>
        <v>183</v>
      </c>
      <c r="O30" s="14"/>
      <c r="P30" s="15"/>
      <c r="Q30" s="15"/>
      <c r="R30" s="15"/>
      <c r="S30" s="15"/>
      <c r="T30" s="15"/>
      <c r="U30" s="15"/>
      <c r="V30" s="14"/>
    </row>
    <row r="31" spans="1:22" s="16" customFormat="1" ht="17.100000000000001" customHeight="1">
      <c r="A31" s="8">
        <v>23</v>
      </c>
      <c r="B31" s="73" t="s">
        <v>170</v>
      </c>
      <c r="C31" s="71" t="s">
        <v>10</v>
      </c>
      <c r="D31" s="73" t="s">
        <v>201</v>
      </c>
      <c r="E31" s="74"/>
      <c r="F31" s="88">
        <v>29</v>
      </c>
      <c r="G31" s="89">
        <v>24</v>
      </c>
      <c r="H31" s="94">
        <v>23</v>
      </c>
      <c r="I31" s="89">
        <v>40</v>
      </c>
      <c r="J31" s="89">
        <v>31</v>
      </c>
      <c r="K31" s="93">
        <v>35</v>
      </c>
      <c r="L31" s="94"/>
      <c r="M31" s="89">
        <v>38</v>
      </c>
      <c r="N31" s="90">
        <f t="shared" si="0"/>
        <v>220</v>
      </c>
      <c r="O31" s="14"/>
      <c r="P31" s="15"/>
      <c r="Q31" s="15"/>
      <c r="R31" s="15"/>
      <c r="S31" s="15"/>
      <c r="T31" s="15"/>
      <c r="U31" s="15"/>
      <c r="V31" s="14"/>
    </row>
    <row r="32" spans="1:22" s="16" customFormat="1" ht="17.100000000000001" customHeight="1">
      <c r="A32" s="8">
        <v>24</v>
      </c>
      <c r="B32" s="75" t="s">
        <v>159</v>
      </c>
      <c r="C32" s="71" t="s">
        <v>10</v>
      </c>
      <c r="D32" s="75" t="s">
        <v>202</v>
      </c>
      <c r="E32" s="76"/>
      <c r="F32" s="88">
        <v>25</v>
      </c>
      <c r="G32" s="89">
        <v>19</v>
      </c>
      <c r="H32" s="94">
        <v>11</v>
      </c>
      <c r="I32" s="89">
        <v>36</v>
      </c>
      <c r="J32" s="89">
        <v>21</v>
      </c>
      <c r="K32" s="93">
        <v>26</v>
      </c>
      <c r="L32" s="94"/>
      <c r="M32" s="89">
        <v>35</v>
      </c>
      <c r="N32" s="90">
        <f t="shared" si="0"/>
        <v>173</v>
      </c>
      <c r="O32" s="14"/>
      <c r="P32" s="15"/>
      <c r="Q32" s="15"/>
      <c r="R32" s="15"/>
      <c r="S32" s="15"/>
      <c r="T32" s="15"/>
      <c r="U32" s="15"/>
      <c r="V32" s="14"/>
    </row>
    <row r="33" spans="1:22" s="16" customFormat="1" ht="17.100000000000001" customHeight="1">
      <c r="A33" s="8">
        <v>25</v>
      </c>
      <c r="B33" s="73" t="s">
        <v>171</v>
      </c>
      <c r="C33" s="71" t="s">
        <v>10</v>
      </c>
      <c r="D33" s="73" t="s">
        <v>203</v>
      </c>
      <c r="E33" s="74"/>
      <c r="F33" s="88">
        <v>20</v>
      </c>
      <c r="G33" s="89">
        <v>17</v>
      </c>
      <c r="H33" s="94">
        <v>16</v>
      </c>
      <c r="I33" s="89">
        <v>32</v>
      </c>
      <c r="J33" s="89">
        <v>22</v>
      </c>
      <c r="K33" s="93">
        <v>30</v>
      </c>
      <c r="L33" s="94"/>
      <c r="M33" s="89">
        <v>33</v>
      </c>
      <c r="N33" s="90">
        <f t="shared" si="0"/>
        <v>170</v>
      </c>
      <c r="O33" s="14"/>
      <c r="P33" s="15"/>
      <c r="Q33" s="15"/>
      <c r="R33" s="15"/>
      <c r="S33" s="15"/>
      <c r="T33" s="15"/>
      <c r="U33" s="15"/>
      <c r="V33" s="14"/>
    </row>
    <row r="34" spans="1:22" s="16" customFormat="1" ht="17.100000000000001" customHeight="1">
      <c r="A34" s="8">
        <v>26</v>
      </c>
      <c r="B34" s="75" t="s">
        <v>172</v>
      </c>
      <c r="C34" s="71" t="s">
        <v>10</v>
      </c>
      <c r="D34" s="75" t="s">
        <v>204</v>
      </c>
      <c r="E34" s="76"/>
      <c r="F34" s="88">
        <v>23</v>
      </c>
      <c r="G34" s="89">
        <v>20</v>
      </c>
      <c r="H34" s="94">
        <v>28</v>
      </c>
      <c r="I34" s="89">
        <v>43</v>
      </c>
      <c r="J34" s="89">
        <v>25</v>
      </c>
      <c r="K34" s="93">
        <v>31</v>
      </c>
      <c r="L34" s="94"/>
      <c r="M34" s="89">
        <v>35</v>
      </c>
      <c r="N34" s="90">
        <f t="shared" si="0"/>
        <v>205</v>
      </c>
      <c r="O34" s="14"/>
      <c r="P34" s="15"/>
      <c r="Q34" s="15"/>
      <c r="R34" s="15"/>
      <c r="S34" s="15"/>
      <c r="T34" s="15"/>
      <c r="U34" s="15"/>
      <c r="V34" s="14"/>
    </row>
    <row r="35" spans="1:22" s="16" customFormat="1" ht="17.100000000000001" customHeight="1">
      <c r="A35" s="8">
        <v>27</v>
      </c>
      <c r="B35" s="73" t="s">
        <v>173</v>
      </c>
      <c r="C35" s="71" t="s">
        <v>10</v>
      </c>
      <c r="D35" s="73" t="s">
        <v>205</v>
      </c>
      <c r="E35" s="74"/>
      <c r="F35" s="88">
        <v>17</v>
      </c>
      <c r="G35" s="89">
        <v>8</v>
      </c>
      <c r="H35" s="94">
        <v>19</v>
      </c>
      <c r="I35" s="89">
        <v>26</v>
      </c>
      <c r="J35" s="89">
        <v>19</v>
      </c>
      <c r="K35" s="93">
        <v>29</v>
      </c>
      <c r="L35" s="94"/>
      <c r="M35" s="89">
        <v>22</v>
      </c>
      <c r="N35" s="90">
        <f t="shared" si="0"/>
        <v>140</v>
      </c>
      <c r="O35" s="14"/>
      <c r="P35" s="15"/>
      <c r="Q35" s="15"/>
      <c r="R35" s="15"/>
      <c r="S35" s="15"/>
      <c r="T35" s="15"/>
      <c r="U35" s="15"/>
      <c r="V35" s="14"/>
    </row>
    <row r="36" spans="1:22" s="16" customFormat="1" ht="17.100000000000001" customHeight="1">
      <c r="A36" s="8">
        <v>28</v>
      </c>
      <c r="B36" s="75" t="s">
        <v>109</v>
      </c>
      <c r="C36" s="71" t="s">
        <v>10</v>
      </c>
      <c r="D36" s="75" t="s">
        <v>206</v>
      </c>
      <c r="E36" s="76"/>
      <c r="F36" s="88">
        <v>25</v>
      </c>
      <c r="G36" s="89">
        <v>10</v>
      </c>
      <c r="H36" s="94">
        <v>10</v>
      </c>
      <c r="I36" s="89">
        <v>31</v>
      </c>
      <c r="J36" s="89">
        <v>20</v>
      </c>
      <c r="K36" s="93">
        <v>34</v>
      </c>
      <c r="L36" s="94"/>
      <c r="M36" s="89">
        <v>35</v>
      </c>
      <c r="N36" s="90">
        <f t="shared" si="0"/>
        <v>165</v>
      </c>
      <c r="O36" s="14"/>
      <c r="P36" s="15"/>
      <c r="Q36" s="15"/>
      <c r="R36" s="15"/>
      <c r="S36" s="15"/>
      <c r="T36" s="15"/>
      <c r="U36" s="15"/>
      <c r="V36" s="14"/>
    </row>
    <row r="37" spans="1:22" s="16" customFormat="1" ht="17.100000000000001" customHeight="1">
      <c r="A37" s="8">
        <v>29</v>
      </c>
      <c r="B37" s="73" t="s">
        <v>174</v>
      </c>
      <c r="C37" s="71" t="s">
        <v>10</v>
      </c>
      <c r="D37" s="73" t="s">
        <v>207</v>
      </c>
      <c r="E37" s="74"/>
      <c r="F37" s="88">
        <v>26</v>
      </c>
      <c r="G37" s="89">
        <v>19</v>
      </c>
      <c r="H37" s="94">
        <v>24</v>
      </c>
      <c r="I37" s="89">
        <v>39</v>
      </c>
      <c r="J37" s="89">
        <v>24</v>
      </c>
      <c r="K37" s="93">
        <v>27</v>
      </c>
      <c r="L37" s="94"/>
      <c r="M37" s="89">
        <v>33</v>
      </c>
      <c r="N37" s="90">
        <f t="shared" si="0"/>
        <v>192</v>
      </c>
      <c r="O37" s="14"/>
      <c r="P37" s="15"/>
      <c r="Q37" s="15"/>
      <c r="R37" s="15"/>
      <c r="S37" s="15"/>
      <c r="T37" s="15"/>
      <c r="U37" s="15"/>
      <c r="V37" s="14"/>
    </row>
    <row r="38" spans="1:22" s="16" customFormat="1" ht="17.100000000000001" customHeight="1">
      <c r="A38" s="8">
        <v>30</v>
      </c>
      <c r="B38" s="75" t="s">
        <v>174</v>
      </c>
      <c r="C38" s="71" t="s">
        <v>10</v>
      </c>
      <c r="D38" s="75" t="s">
        <v>208</v>
      </c>
      <c r="E38" s="76"/>
      <c r="F38" s="88">
        <v>31</v>
      </c>
      <c r="G38" s="89">
        <v>24</v>
      </c>
      <c r="H38" s="94">
        <v>27</v>
      </c>
      <c r="I38" s="89">
        <v>41</v>
      </c>
      <c r="J38" s="89">
        <v>32</v>
      </c>
      <c r="K38" s="93">
        <v>37</v>
      </c>
      <c r="L38" s="94"/>
      <c r="M38" s="89">
        <v>40</v>
      </c>
      <c r="N38" s="90">
        <f t="shared" si="0"/>
        <v>232</v>
      </c>
      <c r="O38" s="14"/>
      <c r="P38" s="15"/>
      <c r="Q38" s="15"/>
      <c r="R38" s="15"/>
      <c r="S38" s="15"/>
      <c r="T38" s="15"/>
      <c r="U38" s="15"/>
      <c r="V38" s="14"/>
    </row>
    <row r="39" spans="1:22" s="16" customFormat="1" ht="17.100000000000001" customHeight="1">
      <c r="A39" s="8">
        <v>31</v>
      </c>
      <c r="B39" s="73" t="s">
        <v>175</v>
      </c>
      <c r="C39" s="71" t="s">
        <v>10</v>
      </c>
      <c r="D39" s="73" t="s">
        <v>209</v>
      </c>
      <c r="E39" s="74"/>
      <c r="F39" s="88">
        <v>19</v>
      </c>
      <c r="G39" s="89">
        <v>17</v>
      </c>
      <c r="H39" s="94">
        <v>19</v>
      </c>
      <c r="I39" s="89">
        <v>37</v>
      </c>
      <c r="J39" s="89">
        <v>26</v>
      </c>
      <c r="K39" s="93">
        <v>26</v>
      </c>
      <c r="L39" s="94"/>
      <c r="M39" s="89">
        <v>33</v>
      </c>
      <c r="N39" s="90">
        <f t="shared" si="0"/>
        <v>177</v>
      </c>
      <c r="O39" s="14"/>
      <c r="P39" s="15"/>
      <c r="Q39" s="15"/>
      <c r="R39" s="15"/>
      <c r="S39" s="15"/>
      <c r="T39" s="15"/>
      <c r="U39" s="15"/>
      <c r="V39" s="14"/>
    </row>
    <row r="40" spans="1:22" s="16" customFormat="1" ht="17.100000000000001" customHeight="1">
      <c r="A40" s="8">
        <v>32</v>
      </c>
      <c r="B40" s="75" t="s">
        <v>176</v>
      </c>
      <c r="C40" s="71" t="s">
        <v>10</v>
      </c>
      <c r="D40" s="75" t="s">
        <v>210</v>
      </c>
      <c r="E40" s="76"/>
      <c r="F40" s="88">
        <v>18</v>
      </c>
      <c r="G40" s="89">
        <v>25</v>
      </c>
      <c r="H40" s="94">
        <v>20</v>
      </c>
      <c r="I40" s="89">
        <v>38</v>
      </c>
      <c r="J40" s="89">
        <v>27</v>
      </c>
      <c r="K40" s="93">
        <v>32</v>
      </c>
      <c r="L40" s="94"/>
      <c r="M40" s="89">
        <v>39</v>
      </c>
      <c r="N40" s="90">
        <f t="shared" si="0"/>
        <v>199</v>
      </c>
      <c r="O40" s="14"/>
      <c r="P40" s="15"/>
      <c r="Q40" s="15"/>
      <c r="R40" s="15"/>
      <c r="S40" s="15"/>
      <c r="T40" s="15"/>
      <c r="U40" s="15"/>
      <c r="V40" s="14"/>
    </row>
    <row r="41" spans="1:22" s="16" customFormat="1" ht="17.100000000000001" customHeight="1">
      <c r="A41" s="8">
        <v>33</v>
      </c>
      <c r="B41" s="73" t="s">
        <v>176</v>
      </c>
      <c r="C41" s="71" t="s">
        <v>10</v>
      </c>
      <c r="D41" s="73" t="s">
        <v>211</v>
      </c>
      <c r="E41" s="74"/>
      <c r="F41" s="88">
        <v>31</v>
      </c>
      <c r="G41" s="89">
        <v>23</v>
      </c>
      <c r="H41" s="94">
        <v>24</v>
      </c>
      <c r="I41" s="89">
        <v>39</v>
      </c>
      <c r="J41" s="89">
        <v>32</v>
      </c>
      <c r="K41" s="93">
        <v>33</v>
      </c>
      <c r="L41" s="94"/>
      <c r="M41" s="89">
        <v>42</v>
      </c>
      <c r="N41" s="90">
        <f t="shared" si="0"/>
        <v>224</v>
      </c>
      <c r="O41" s="14"/>
      <c r="P41" s="15"/>
      <c r="Q41" s="15"/>
      <c r="R41" s="15"/>
      <c r="S41" s="15"/>
      <c r="T41" s="15"/>
      <c r="U41" s="15"/>
      <c r="V41" s="14"/>
    </row>
    <row r="42" spans="1:22" s="16" customFormat="1" ht="17.100000000000001" customHeight="1">
      <c r="A42" s="8">
        <v>34</v>
      </c>
      <c r="B42" s="75" t="s">
        <v>177</v>
      </c>
      <c r="C42" s="71" t="s">
        <v>10</v>
      </c>
      <c r="D42" s="75" t="s">
        <v>212</v>
      </c>
      <c r="E42" s="76"/>
      <c r="F42" s="88">
        <v>26</v>
      </c>
      <c r="G42" s="89">
        <v>22</v>
      </c>
      <c r="H42" s="94">
        <v>14</v>
      </c>
      <c r="I42" s="89">
        <v>32</v>
      </c>
      <c r="J42" s="89">
        <v>19</v>
      </c>
      <c r="K42" s="93">
        <v>25</v>
      </c>
      <c r="L42" s="94"/>
      <c r="M42" s="89">
        <v>35</v>
      </c>
      <c r="N42" s="90">
        <f t="shared" si="0"/>
        <v>173</v>
      </c>
      <c r="O42" s="14"/>
      <c r="P42" s="15"/>
      <c r="Q42" s="15"/>
      <c r="R42" s="15"/>
      <c r="S42" s="15"/>
      <c r="T42" s="15"/>
      <c r="U42" s="15"/>
      <c r="V42" s="14"/>
    </row>
    <row r="43" spans="1:22" s="16" customFormat="1" ht="17.100000000000001" customHeight="1">
      <c r="A43" s="8">
        <v>35</v>
      </c>
      <c r="B43" s="73" t="s">
        <v>164</v>
      </c>
      <c r="C43" s="71" t="s">
        <v>10</v>
      </c>
      <c r="D43" s="73" t="s">
        <v>213</v>
      </c>
      <c r="E43" s="74"/>
      <c r="F43" s="88">
        <v>25</v>
      </c>
      <c r="G43" s="89">
        <v>27</v>
      </c>
      <c r="H43" s="94">
        <v>23</v>
      </c>
      <c r="I43" s="89">
        <v>42</v>
      </c>
      <c r="J43" s="89">
        <v>26</v>
      </c>
      <c r="K43" s="93">
        <v>40</v>
      </c>
      <c r="L43" s="94"/>
      <c r="M43" s="89">
        <v>40</v>
      </c>
      <c r="N43" s="90">
        <f t="shared" si="0"/>
        <v>223</v>
      </c>
      <c r="O43" s="14"/>
      <c r="P43" s="15"/>
      <c r="Q43" s="15"/>
      <c r="R43" s="15"/>
      <c r="S43" s="15"/>
      <c r="T43" s="15"/>
      <c r="U43" s="15"/>
      <c r="V43" s="14"/>
    </row>
    <row r="44" spans="1:22" s="16" customFormat="1" ht="17.100000000000001" customHeight="1">
      <c r="A44" s="8">
        <v>36</v>
      </c>
      <c r="B44" s="75" t="s">
        <v>178</v>
      </c>
      <c r="C44" s="71" t="s">
        <v>10</v>
      </c>
      <c r="D44" s="75" t="s">
        <v>214</v>
      </c>
      <c r="E44" s="76"/>
      <c r="F44" s="88">
        <v>16</v>
      </c>
      <c r="G44" s="89">
        <v>11</v>
      </c>
      <c r="H44" s="94">
        <v>15</v>
      </c>
      <c r="I44" s="89">
        <v>36</v>
      </c>
      <c r="J44" s="89">
        <v>20</v>
      </c>
      <c r="K44" s="93">
        <v>32</v>
      </c>
      <c r="L44" s="94"/>
      <c r="M44" s="89">
        <v>38</v>
      </c>
      <c r="N44" s="90">
        <f t="shared" si="0"/>
        <v>168</v>
      </c>
      <c r="O44" s="14"/>
      <c r="P44" s="15"/>
      <c r="Q44" s="15"/>
      <c r="R44" s="15"/>
      <c r="S44" s="15"/>
      <c r="T44" s="15"/>
      <c r="U44" s="15"/>
      <c r="V44" s="14"/>
    </row>
    <row r="45" spans="1:22" s="16" customFormat="1" ht="17.100000000000001" customHeight="1">
      <c r="A45" s="8">
        <v>37</v>
      </c>
      <c r="B45" s="73" t="s">
        <v>178</v>
      </c>
      <c r="C45" s="71" t="s">
        <v>10</v>
      </c>
      <c r="D45" s="73" t="s">
        <v>125</v>
      </c>
      <c r="E45" s="74"/>
      <c r="F45" s="88">
        <v>15</v>
      </c>
      <c r="G45" s="89">
        <v>19</v>
      </c>
      <c r="H45" s="94">
        <v>19</v>
      </c>
      <c r="I45" s="89">
        <v>29</v>
      </c>
      <c r="J45" s="89">
        <v>20</v>
      </c>
      <c r="K45" s="93">
        <v>29</v>
      </c>
      <c r="L45" s="94"/>
      <c r="M45" s="89">
        <v>32</v>
      </c>
      <c r="N45" s="90">
        <f t="shared" si="0"/>
        <v>163</v>
      </c>
      <c r="O45" s="14"/>
      <c r="P45" s="15"/>
      <c r="Q45" s="15"/>
      <c r="R45" s="15"/>
      <c r="S45" s="15"/>
      <c r="T45" s="15"/>
      <c r="U45" s="15"/>
      <c r="V45" s="14"/>
    </row>
    <row r="46" spans="1:22" s="16" customFormat="1" ht="17.100000000000001" customHeight="1">
      <c r="A46" s="8">
        <v>38</v>
      </c>
      <c r="B46" s="75" t="s">
        <v>178</v>
      </c>
      <c r="C46" s="71" t="s">
        <v>10</v>
      </c>
      <c r="D46" s="75" t="s">
        <v>215</v>
      </c>
      <c r="E46" s="76"/>
      <c r="F46" s="88">
        <v>23</v>
      </c>
      <c r="G46" s="89">
        <v>21</v>
      </c>
      <c r="H46" s="94">
        <v>21</v>
      </c>
      <c r="I46" s="89">
        <v>38</v>
      </c>
      <c r="J46" s="89">
        <v>24</v>
      </c>
      <c r="K46" s="93">
        <v>29</v>
      </c>
      <c r="L46" s="94"/>
      <c r="M46" s="89">
        <v>35</v>
      </c>
      <c r="N46" s="90">
        <f t="shared" si="0"/>
        <v>191</v>
      </c>
      <c r="O46" s="14"/>
      <c r="P46" s="15"/>
      <c r="Q46" s="15"/>
      <c r="R46" s="15"/>
      <c r="S46" s="15"/>
      <c r="T46" s="15"/>
      <c r="U46" s="15"/>
      <c r="V46" s="14"/>
    </row>
    <row r="47" spans="1:22" s="16" customFormat="1" ht="17.100000000000001" customHeight="1">
      <c r="A47" s="8">
        <v>39</v>
      </c>
      <c r="B47" s="73" t="s">
        <v>12</v>
      </c>
      <c r="C47" s="71" t="s">
        <v>10</v>
      </c>
      <c r="D47" s="73" t="s">
        <v>216</v>
      </c>
      <c r="E47" s="74"/>
      <c r="F47" s="88">
        <v>26</v>
      </c>
      <c r="G47" s="89">
        <v>26</v>
      </c>
      <c r="H47" s="94">
        <v>22</v>
      </c>
      <c r="I47" s="89">
        <v>39</v>
      </c>
      <c r="J47" s="89">
        <v>35</v>
      </c>
      <c r="K47" s="93">
        <v>37</v>
      </c>
      <c r="L47" s="94"/>
      <c r="M47" s="89">
        <v>45</v>
      </c>
      <c r="N47" s="90">
        <f t="shared" si="0"/>
        <v>230</v>
      </c>
      <c r="O47" s="14"/>
      <c r="P47" s="15"/>
      <c r="Q47" s="15"/>
      <c r="R47" s="15"/>
      <c r="S47" s="15"/>
      <c r="T47" s="15"/>
      <c r="U47" s="15"/>
      <c r="V47" s="14"/>
    </row>
    <row r="48" spans="1:22" s="16" customFormat="1" ht="17.100000000000001" customHeight="1">
      <c r="A48" s="8">
        <v>40</v>
      </c>
      <c r="B48" s="75" t="s">
        <v>12</v>
      </c>
      <c r="C48" s="71" t="s">
        <v>10</v>
      </c>
      <c r="D48" s="75" t="s">
        <v>217</v>
      </c>
      <c r="E48" s="76"/>
      <c r="F48" s="88">
        <v>25</v>
      </c>
      <c r="G48" s="89">
        <v>26</v>
      </c>
      <c r="H48" s="94">
        <v>23</v>
      </c>
      <c r="I48" s="89">
        <v>40</v>
      </c>
      <c r="J48" s="89">
        <v>28</v>
      </c>
      <c r="K48" s="93">
        <v>35</v>
      </c>
      <c r="L48" s="94"/>
      <c r="M48" s="89">
        <v>38</v>
      </c>
      <c r="N48" s="90">
        <f t="shared" si="0"/>
        <v>215</v>
      </c>
      <c r="O48" s="14"/>
      <c r="P48" s="15"/>
      <c r="Q48" s="15"/>
      <c r="R48" s="15"/>
      <c r="S48" s="15"/>
      <c r="T48" s="15"/>
      <c r="U48" s="15"/>
      <c r="V48" s="14"/>
    </row>
    <row r="49" spans="1:22" s="16" customFormat="1" ht="17.100000000000001" customHeight="1">
      <c r="A49" s="8">
        <v>41</v>
      </c>
      <c r="B49" s="75" t="s">
        <v>179</v>
      </c>
      <c r="C49" s="71" t="s">
        <v>10</v>
      </c>
      <c r="D49" s="75" t="s">
        <v>218</v>
      </c>
      <c r="E49" s="76"/>
      <c r="F49" s="88">
        <v>28</v>
      </c>
      <c r="G49" s="89">
        <v>23</v>
      </c>
      <c r="H49" s="89">
        <v>29</v>
      </c>
      <c r="I49" s="89">
        <v>41</v>
      </c>
      <c r="J49" s="89">
        <v>25</v>
      </c>
      <c r="K49" s="93">
        <v>32</v>
      </c>
      <c r="L49" s="94"/>
      <c r="M49" s="89">
        <v>36</v>
      </c>
      <c r="N49" s="90">
        <f t="shared" si="0"/>
        <v>214</v>
      </c>
      <c r="O49" s="14"/>
      <c r="P49" s="15"/>
      <c r="Q49" s="15"/>
      <c r="R49" s="15"/>
      <c r="S49" s="15"/>
      <c r="T49" s="15"/>
      <c r="U49" s="15"/>
      <c r="V49" s="14"/>
    </row>
    <row r="50" spans="1:22" s="16" customFormat="1" ht="17.100000000000001" customHeight="1">
      <c r="A50" s="19">
        <v>42</v>
      </c>
      <c r="B50" s="73" t="s">
        <v>68</v>
      </c>
      <c r="C50" s="71" t="s">
        <v>10</v>
      </c>
      <c r="D50" s="73" t="s">
        <v>219</v>
      </c>
      <c r="E50" s="74"/>
      <c r="F50" s="88">
        <v>23</v>
      </c>
      <c r="G50" s="89">
        <v>16</v>
      </c>
      <c r="H50" s="89">
        <v>23</v>
      </c>
      <c r="I50" s="89">
        <v>36</v>
      </c>
      <c r="J50" s="89">
        <v>27</v>
      </c>
      <c r="K50" s="93">
        <v>38</v>
      </c>
      <c r="L50" s="94"/>
      <c r="M50" s="89">
        <v>35</v>
      </c>
      <c r="N50" s="90">
        <f t="shared" si="0"/>
        <v>198</v>
      </c>
      <c r="O50" s="14"/>
      <c r="P50" s="15"/>
      <c r="Q50" s="15"/>
      <c r="R50" s="15"/>
      <c r="S50" s="15"/>
      <c r="T50" s="15"/>
      <c r="U50" s="15"/>
      <c r="V50" s="14"/>
    </row>
    <row r="51" spans="1:22" s="16" customFormat="1" ht="17.100000000000001" customHeight="1" thickBot="1">
      <c r="A51" s="96">
        <f>A50+1</f>
        <v>43</v>
      </c>
      <c r="B51" s="97" t="s">
        <v>180</v>
      </c>
      <c r="C51" s="97" t="s">
        <v>10</v>
      </c>
      <c r="D51" s="97" t="s">
        <v>220</v>
      </c>
      <c r="E51" s="98"/>
      <c r="F51" s="92">
        <v>29</v>
      </c>
      <c r="G51" s="99">
        <v>43</v>
      </c>
      <c r="H51" s="99">
        <v>32</v>
      </c>
      <c r="I51" s="99">
        <v>42</v>
      </c>
      <c r="J51" s="99">
        <v>36</v>
      </c>
      <c r="K51" s="100">
        <v>43</v>
      </c>
      <c r="L51" s="101"/>
      <c r="M51" s="99">
        <v>46</v>
      </c>
      <c r="N51" s="99">
        <f t="shared" si="0"/>
        <v>271</v>
      </c>
      <c r="O51" s="14"/>
      <c r="P51" s="15"/>
      <c r="Q51" s="15"/>
      <c r="R51" s="15"/>
      <c r="S51" s="15"/>
      <c r="T51" s="15"/>
      <c r="U51" s="15"/>
      <c r="V51" s="14"/>
    </row>
    <row r="52" spans="1:22" s="16" customFormat="1" ht="21.95" customHeight="1" thickTop="1">
      <c r="A52" s="158" t="s">
        <v>24</v>
      </c>
      <c r="B52" s="158"/>
      <c r="C52" s="158"/>
      <c r="D52" s="159"/>
      <c r="E52" s="104"/>
      <c r="F52" s="102">
        <v>48</v>
      </c>
      <c r="G52" s="102">
        <v>48</v>
      </c>
      <c r="H52" s="102">
        <v>48</v>
      </c>
      <c r="I52" s="102">
        <v>48</v>
      </c>
      <c r="J52" s="102">
        <v>48</v>
      </c>
      <c r="K52" s="102">
        <v>48</v>
      </c>
      <c r="L52" s="102">
        <v>48</v>
      </c>
      <c r="M52" s="102">
        <v>48</v>
      </c>
      <c r="N52" s="108"/>
    </row>
    <row r="53" spans="1:22" s="16" customFormat="1" ht="21.95" customHeight="1">
      <c r="A53" s="154" t="s">
        <v>22</v>
      </c>
      <c r="B53" s="154"/>
      <c r="C53" s="154"/>
      <c r="D53" s="155"/>
      <c r="E53" s="105"/>
      <c r="F53" s="103">
        <v>43</v>
      </c>
      <c r="G53" s="103">
        <v>43</v>
      </c>
      <c r="H53" s="103">
        <v>43</v>
      </c>
      <c r="I53" s="103">
        <v>43</v>
      </c>
      <c r="J53" s="103">
        <v>43</v>
      </c>
      <c r="K53" s="103">
        <v>43</v>
      </c>
      <c r="L53" s="103">
        <v>43</v>
      </c>
      <c r="M53" s="103">
        <v>43</v>
      </c>
      <c r="N53" s="108"/>
    </row>
    <row r="54" spans="1:22" s="16" customFormat="1" ht="21.95" customHeight="1">
      <c r="A54" s="157" t="s">
        <v>227</v>
      </c>
      <c r="B54" s="165"/>
      <c r="C54" s="165"/>
      <c r="D54" s="165"/>
      <c r="E54" s="166"/>
      <c r="F54" s="103">
        <f>F9+F10+F11+F12+F13+F14+F15+F16+F17+F18+F19+F20+F21+F22+F23+F24+F25+F26+F27+F28+F29+F30+F31+F32+F33+F34+F35+F36+F37+F38+F39+F40+F41+F42+F43+F44+F45+F46+F47+F48+F49+F50+F51</f>
        <v>999</v>
      </c>
      <c r="G54" s="103">
        <f t="shared" ref="G54:M54" si="1">G9+G10+G11+G12+G13+G14+G15+G16+G17+G18+G19+G20+G21+G22+G23+G24+G25+G26+G27+G28+G29+G30+G31+G32+G33+G34+G35+G36+G37+G38+G39+G40+G41+G42+G43+G44+G45+G46+G47+G48+G49+G50+G51</f>
        <v>885</v>
      </c>
      <c r="H54" s="103">
        <f t="shared" si="1"/>
        <v>935</v>
      </c>
      <c r="I54" s="103">
        <f t="shared" si="1"/>
        <v>1573</v>
      </c>
      <c r="J54" s="103">
        <f t="shared" si="1"/>
        <v>1123</v>
      </c>
      <c r="K54" s="103">
        <f t="shared" si="1"/>
        <v>1330</v>
      </c>
      <c r="L54" s="103">
        <f t="shared" si="1"/>
        <v>0</v>
      </c>
      <c r="M54" s="103">
        <f t="shared" si="1"/>
        <v>1541</v>
      </c>
      <c r="N54" s="108">
        <f t="shared" si="0"/>
        <v>8386</v>
      </c>
    </row>
    <row r="55" spans="1:22" s="16" customFormat="1" ht="21.95" customHeight="1">
      <c r="A55" s="156" t="s">
        <v>23</v>
      </c>
      <c r="B55" s="156"/>
      <c r="C55" s="156"/>
      <c r="D55" s="157"/>
      <c r="E55" s="106"/>
      <c r="F55" s="109">
        <f>F54/F53</f>
        <v>23.232558139534884</v>
      </c>
      <c r="G55" s="109">
        <f t="shared" ref="G55:M55" si="2">G54/G53</f>
        <v>20.581395348837209</v>
      </c>
      <c r="H55" s="109">
        <f t="shared" si="2"/>
        <v>21.744186046511629</v>
      </c>
      <c r="I55" s="109">
        <f t="shared" si="2"/>
        <v>36.581395348837212</v>
      </c>
      <c r="J55" s="109">
        <f t="shared" si="2"/>
        <v>26.11627906976744</v>
      </c>
      <c r="K55" s="109">
        <f t="shared" si="2"/>
        <v>30.930232558139537</v>
      </c>
      <c r="L55" s="109">
        <f t="shared" si="2"/>
        <v>0</v>
      </c>
      <c r="M55" s="109">
        <f t="shared" si="2"/>
        <v>35.837209302325583</v>
      </c>
      <c r="N55" s="102"/>
    </row>
    <row r="56" spans="1:22" s="16" customFormat="1" ht="21.95" customHeight="1">
      <c r="A56" s="156" t="s">
        <v>226</v>
      </c>
      <c r="B56" s="156"/>
      <c r="C56" s="156"/>
      <c r="D56" s="157"/>
      <c r="E56" s="106"/>
      <c r="F56" s="109">
        <f t="shared" ref="F56:M56" si="3">F55/F52*100</f>
        <v>48.401162790697676</v>
      </c>
      <c r="G56" s="109">
        <f t="shared" si="3"/>
        <v>42.877906976744185</v>
      </c>
      <c r="H56" s="109">
        <f t="shared" si="3"/>
        <v>45.300387596899228</v>
      </c>
      <c r="I56" s="109">
        <f t="shared" si="3"/>
        <v>76.211240310077528</v>
      </c>
      <c r="J56" s="109">
        <f t="shared" si="3"/>
        <v>54.40891472868217</v>
      </c>
      <c r="K56" s="109">
        <f t="shared" si="3"/>
        <v>64.437984496124031</v>
      </c>
      <c r="L56" s="109">
        <f t="shared" si="3"/>
        <v>0</v>
      </c>
      <c r="M56" s="109">
        <f t="shared" si="3"/>
        <v>74.660852713178301</v>
      </c>
      <c r="N56" s="102"/>
    </row>
    <row r="57" spans="1:22" s="16" customFormat="1" ht="21.95" customHeight="1">
      <c r="A57" s="156" t="s">
        <v>25</v>
      </c>
      <c r="B57" s="156"/>
      <c r="C57" s="156"/>
      <c r="D57" s="157"/>
      <c r="E57" s="106"/>
      <c r="F57" s="102">
        <v>0</v>
      </c>
      <c r="G57" s="102">
        <v>0</v>
      </c>
      <c r="H57" s="102">
        <v>1</v>
      </c>
      <c r="I57" s="102">
        <v>29</v>
      </c>
      <c r="J57" s="102">
        <v>2</v>
      </c>
      <c r="K57" s="102">
        <v>6</v>
      </c>
      <c r="L57" s="102"/>
      <c r="M57" s="102">
        <v>23</v>
      </c>
      <c r="N57" s="102"/>
    </row>
    <row r="58" spans="1:22" s="16" customFormat="1" ht="21.95" customHeight="1" thickBot="1">
      <c r="A58" s="171" t="s">
        <v>26</v>
      </c>
      <c r="B58" s="172"/>
      <c r="C58" s="172"/>
      <c r="D58" s="172"/>
      <c r="E58" s="107"/>
      <c r="F58" s="110">
        <f t="shared" ref="F58:M58" si="4">F57/F53*100</f>
        <v>0</v>
      </c>
      <c r="G58" s="110">
        <f t="shared" si="4"/>
        <v>0</v>
      </c>
      <c r="H58" s="110">
        <f t="shared" si="4"/>
        <v>2.3255813953488373</v>
      </c>
      <c r="I58" s="110">
        <f t="shared" si="4"/>
        <v>67.441860465116278</v>
      </c>
      <c r="J58" s="110">
        <f t="shared" si="4"/>
        <v>4.6511627906976747</v>
      </c>
      <c r="K58" s="110">
        <f t="shared" si="4"/>
        <v>13.953488372093023</v>
      </c>
      <c r="L58" s="110">
        <f t="shared" si="4"/>
        <v>0</v>
      </c>
      <c r="M58" s="110">
        <f t="shared" si="4"/>
        <v>53.488372093023251</v>
      </c>
      <c r="N58" s="111"/>
    </row>
    <row r="59" spans="1:22" ht="15.75" thickTop="1"/>
    <row r="61" spans="1:22">
      <c r="A61" s="32"/>
      <c r="B61" s="32" t="s">
        <v>27</v>
      </c>
      <c r="C61" s="32"/>
      <c r="D61" s="32"/>
      <c r="E61" s="32"/>
      <c r="H61" s="4"/>
      <c r="I61" s="4" t="s">
        <v>154</v>
      </c>
      <c r="J61" s="4"/>
      <c r="K61" s="4"/>
      <c r="L61" s="4"/>
      <c r="M61" s="4"/>
      <c r="N61" s="4"/>
    </row>
    <row r="62" spans="1:22" ht="15.75">
      <c r="A62" s="32"/>
      <c r="B62" s="32"/>
      <c r="C62" s="174" t="s">
        <v>231</v>
      </c>
      <c r="D62" s="174"/>
      <c r="E62" s="174"/>
      <c r="F62" s="174"/>
      <c r="G62" s="174"/>
      <c r="H62" s="4"/>
      <c r="I62" s="4"/>
      <c r="J62" s="80"/>
      <c r="K62" s="79"/>
      <c r="L62" s="79"/>
      <c r="M62" s="79"/>
      <c r="N62" s="79"/>
    </row>
    <row r="63" spans="1:22" ht="15.75">
      <c r="A63" s="32"/>
      <c r="B63" s="32"/>
      <c r="C63" s="148" t="s">
        <v>138</v>
      </c>
      <c r="D63" s="148"/>
      <c r="E63" s="148"/>
      <c r="F63" s="148"/>
      <c r="G63" s="148"/>
      <c r="H63" s="4"/>
      <c r="I63" s="4"/>
      <c r="J63" s="160" t="s">
        <v>155</v>
      </c>
      <c r="K63" s="160"/>
      <c r="L63" s="160"/>
      <c r="M63" s="160"/>
      <c r="N63" s="160"/>
    </row>
    <row r="64" spans="1:22">
      <c r="A64" s="173"/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</row>
    <row r="65" spans="1:14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</row>
  </sheetData>
  <mergeCells count="24">
    <mergeCell ref="A65:N65"/>
    <mergeCell ref="A2:N2"/>
    <mergeCell ref="A5:C5"/>
    <mergeCell ref="A56:D56"/>
    <mergeCell ref="A57:D57"/>
    <mergeCell ref="A58:D58"/>
    <mergeCell ref="A64:N64"/>
    <mergeCell ref="C62:G62"/>
    <mergeCell ref="C63:G63"/>
    <mergeCell ref="I4:N4"/>
    <mergeCell ref="I5:N5"/>
    <mergeCell ref="E4:H4"/>
    <mergeCell ref="E5:H5"/>
    <mergeCell ref="A7:E8"/>
    <mergeCell ref="P7:V7"/>
    <mergeCell ref="A53:D53"/>
    <mergeCell ref="A55:D55"/>
    <mergeCell ref="A52:D52"/>
    <mergeCell ref="J63:N63"/>
    <mergeCell ref="N7:N8"/>
    <mergeCell ref="G7:G8"/>
    <mergeCell ref="F7:F8"/>
    <mergeCell ref="A54:E54"/>
    <mergeCell ref="J7:M7"/>
  </mergeCells>
  <pageMargins left="0.45" right="0.45" top="0.25" bottom="0.25" header="0.3" footer="0.3"/>
  <pageSetup paperSize="5" scale="75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U72"/>
  <sheetViews>
    <sheetView topLeftCell="A28" workbookViewId="0">
      <selection activeCell="I44" sqref="I44"/>
    </sheetView>
  </sheetViews>
  <sheetFormatPr defaultRowHeight="15"/>
  <cols>
    <col min="1" max="1" width="3.7109375" style="4" customWidth="1"/>
    <col min="2" max="2" width="17" style="4" customWidth="1"/>
    <col min="3" max="3" width="2.140625" style="4" customWidth="1"/>
    <col min="4" max="4" width="17.28515625" style="4" customWidth="1"/>
    <col min="5" max="5" width="5" style="4" customWidth="1"/>
    <col min="6" max="46" width="4.28515625" style="4" customWidth="1"/>
    <col min="47" max="16384" width="9.140625" style="4"/>
  </cols>
  <sheetData>
    <row r="1" spans="1:46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</row>
    <row r="2" spans="1:46">
      <c r="A2" s="195" t="s">
        <v>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</row>
    <row r="3" spans="1:46" ht="18.75">
      <c r="A3" s="196" t="s">
        <v>146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</row>
    <row r="4" spans="1:46">
      <c r="A4" s="194" t="s">
        <v>142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</row>
    <row r="5" spans="1:46" ht="18" customHeight="1">
      <c r="A5" s="199" t="s">
        <v>135</v>
      </c>
      <c r="B5" s="199"/>
      <c r="C5" s="199"/>
      <c r="D5" s="199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AI5" s="197" t="s">
        <v>136</v>
      </c>
      <c r="AJ5" s="197"/>
      <c r="AK5" s="197"/>
      <c r="AL5" s="197"/>
      <c r="AM5" s="197"/>
      <c r="AN5" s="197"/>
      <c r="AO5" s="197"/>
      <c r="AP5" s="197"/>
      <c r="AQ5" s="197"/>
      <c r="AR5" s="197"/>
      <c r="AS5" s="197"/>
    </row>
    <row r="6" spans="1:46" ht="10.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S6" s="1"/>
    </row>
    <row r="7" spans="1:46" ht="20.100000000000001" customHeight="1">
      <c r="A7" s="185" t="s">
        <v>148</v>
      </c>
      <c r="B7" s="186"/>
      <c r="C7" s="186"/>
      <c r="D7" s="186"/>
      <c r="E7" s="187"/>
      <c r="F7" s="191" t="s">
        <v>147</v>
      </c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3"/>
    </row>
    <row r="8" spans="1:46" ht="20.100000000000001" customHeight="1">
      <c r="A8" s="188"/>
      <c r="B8" s="189"/>
      <c r="C8" s="189"/>
      <c r="D8" s="189"/>
      <c r="E8" s="190"/>
      <c r="F8" s="39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9"/>
      <c r="Y8" s="59"/>
      <c r="Z8" s="59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37"/>
      <c r="AM8" s="37"/>
      <c r="AN8" s="37"/>
      <c r="AO8" s="37"/>
      <c r="AP8" s="37"/>
      <c r="AQ8" s="37"/>
      <c r="AR8" s="37"/>
      <c r="AS8" s="60"/>
      <c r="AT8" s="37"/>
    </row>
    <row r="9" spans="1:46" s="16" customFormat="1" ht="20.100000000000001" customHeight="1">
      <c r="A9" s="41">
        <v>1</v>
      </c>
      <c r="B9" s="50" t="s">
        <v>28</v>
      </c>
      <c r="C9" s="50" t="s">
        <v>10</v>
      </c>
      <c r="D9" s="50" t="s">
        <v>29</v>
      </c>
      <c r="E9" s="51" t="s">
        <v>30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0"/>
      <c r="Y9" s="11"/>
      <c r="Z9" s="25"/>
      <c r="AA9" s="11"/>
      <c r="AB9" s="11"/>
      <c r="AC9" s="11"/>
      <c r="AD9" s="11"/>
      <c r="AE9" s="11"/>
      <c r="AF9" s="11"/>
      <c r="AG9" s="11"/>
      <c r="AH9" s="12"/>
      <c r="AI9" s="25"/>
      <c r="AJ9" s="12"/>
      <c r="AK9" s="13"/>
      <c r="AL9" s="61"/>
      <c r="AM9" s="62"/>
      <c r="AN9" s="62"/>
      <c r="AO9" s="62"/>
      <c r="AP9" s="62"/>
      <c r="AQ9" s="62"/>
      <c r="AR9" s="62"/>
      <c r="AS9" s="61"/>
      <c r="AT9" s="10"/>
    </row>
    <row r="10" spans="1:46" s="16" customFormat="1" ht="20.100000000000001" customHeight="1">
      <c r="A10" s="41">
        <v>2</v>
      </c>
      <c r="B10" s="42" t="s">
        <v>9</v>
      </c>
      <c r="C10" s="42" t="s">
        <v>10</v>
      </c>
      <c r="D10" s="42" t="s">
        <v>31</v>
      </c>
      <c r="E10" s="43" t="s">
        <v>32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0"/>
      <c r="Y10" s="11"/>
      <c r="Z10" s="25"/>
      <c r="AA10" s="11"/>
      <c r="AB10" s="11"/>
      <c r="AC10" s="11"/>
      <c r="AD10" s="11"/>
      <c r="AE10" s="11"/>
      <c r="AF10" s="11"/>
      <c r="AG10" s="11"/>
      <c r="AH10" s="12"/>
      <c r="AI10" s="25"/>
      <c r="AJ10" s="12"/>
      <c r="AK10" s="13"/>
      <c r="AL10" s="61"/>
      <c r="AM10" s="62"/>
      <c r="AN10" s="62"/>
      <c r="AO10" s="62"/>
      <c r="AP10" s="62"/>
      <c r="AQ10" s="62"/>
      <c r="AR10" s="62"/>
      <c r="AS10" s="61"/>
      <c r="AT10" s="10"/>
    </row>
    <row r="11" spans="1:46" s="16" customFormat="1" ht="20.100000000000001" customHeight="1">
      <c r="A11" s="70">
        <v>3</v>
      </c>
      <c r="B11" s="50" t="s">
        <v>33</v>
      </c>
      <c r="C11" s="50" t="s">
        <v>10</v>
      </c>
      <c r="D11" s="50" t="s">
        <v>13</v>
      </c>
      <c r="E11" s="51" t="s">
        <v>34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0"/>
      <c r="Y11" s="11"/>
      <c r="Z11" s="25"/>
      <c r="AA11" s="11"/>
      <c r="AB11" s="11"/>
      <c r="AC11" s="11"/>
      <c r="AD11" s="11"/>
      <c r="AE11" s="11"/>
      <c r="AF11" s="11"/>
      <c r="AG11" s="11"/>
      <c r="AH11" s="12"/>
      <c r="AI11" s="25"/>
      <c r="AJ11" s="12"/>
      <c r="AK11" s="13"/>
      <c r="AL11" s="61"/>
      <c r="AM11" s="62"/>
      <c r="AN11" s="62"/>
      <c r="AO11" s="62"/>
      <c r="AP11" s="62"/>
      <c r="AQ11" s="62"/>
      <c r="AR11" s="62"/>
      <c r="AS11" s="61"/>
      <c r="AT11" s="10"/>
    </row>
    <row r="12" spans="1:46" s="16" customFormat="1" ht="20.100000000000001" customHeight="1">
      <c r="A12" s="41">
        <v>4</v>
      </c>
      <c r="B12" s="42" t="s">
        <v>35</v>
      </c>
      <c r="C12" s="42" t="s">
        <v>10</v>
      </c>
      <c r="D12" s="42" t="s">
        <v>36</v>
      </c>
      <c r="E12" s="43" t="s">
        <v>37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0"/>
      <c r="Y12" s="11"/>
      <c r="Z12" s="25"/>
      <c r="AA12" s="11"/>
      <c r="AB12" s="11"/>
      <c r="AC12" s="11"/>
      <c r="AD12" s="11"/>
      <c r="AE12" s="11"/>
      <c r="AF12" s="11"/>
      <c r="AG12" s="11"/>
      <c r="AH12" s="12"/>
      <c r="AI12" s="25"/>
      <c r="AJ12" s="12"/>
      <c r="AK12" s="13"/>
      <c r="AL12" s="61"/>
      <c r="AM12" s="62"/>
      <c r="AN12" s="62"/>
      <c r="AO12" s="62"/>
      <c r="AP12" s="62"/>
      <c r="AQ12" s="62"/>
      <c r="AR12" s="62"/>
      <c r="AS12" s="61"/>
      <c r="AT12" s="10"/>
    </row>
    <row r="13" spans="1:46" s="16" customFormat="1" ht="20.100000000000001" customHeight="1">
      <c r="A13" s="70">
        <v>5</v>
      </c>
      <c r="B13" s="50" t="s">
        <v>38</v>
      </c>
      <c r="C13" s="50" t="s">
        <v>10</v>
      </c>
      <c r="D13" s="50" t="s">
        <v>39</v>
      </c>
      <c r="E13" s="51" t="s">
        <v>40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0"/>
      <c r="Y13" s="11"/>
      <c r="Z13" s="25"/>
      <c r="AA13" s="11"/>
      <c r="AB13" s="11"/>
      <c r="AC13" s="11"/>
      <c r="AD13" s="11"/>
      <c r="AE13" s="11"/>
      <c r="AF13" s="11"/>
      <c r="AG13" s="11"/>
      <c r="AH13" s="12"/>
      <c r="AI13" s="25"/>
      <c r="AJ13" s="12"/>
      <c r="AK13" s="13"/>
      <c r="AL13" s="61"/>
      <c r="AM13" s="62"/>
      <c r="AN13" s="62"/>
      <c r="AO13" s="62"/>
      <c r="AP13" s="62"/>
      <c r="AQ13" s="62"/>
      <c r="AR13" s="62"/>
      <c r="AS13" s="61"/>
      <c r="AT13" s="10"/>
    </row>
    <row r="14" spans="1:46" s="16" customFormat="1" ht="20.100000000000001" customHeight="1">
      <c r="A14" s="41">
        <v>6</v>
      </c>
      <c r="B14" s="42" t="s">
        <v>41</v>
      </c>
      <c r="C14" s="42" t="s">
        <v>10</v>
      </c>
      <c r="D14" s="42" t="s">
        <v>42</v>
      </c>
      <c r="E14" s="43" t="s">
        <v>43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0"/>
      <c r="Y14" s="11"/>
      <c r="Z14" s="25"/>
      <c r="AA14" s="11"/>
      <c r="AB14" s="11"/>
      <c r="AC14" s="11"/>
      <c r="AD14" s="11"/>
      <c r="AE14" s="11"/>
      <c r="AF14" s="11"/>
      <c r="AG14" s="11"/>
      <c r="AH14" s="12"/>
      <c r="AI14" s="25"/>
      <c r="AJ14" s="12"/>
      <c r="AK14" s="13"/>
      <c r="AL14" s="61"/>
      <c r="AM14" s="62"/>
      <c r="AN14" s="62"/>
      <c r="AO14" s="62"/>
      <c r="AP14" s="62"/>
      <c r="AQ14" s="62"/>
      <c r="AR14" s="62"/>
      <c r="AS14" s="61"/>
      <c r="AT14" s="10"/>
    </row>
    <row r="15" spans="1:46" s="16" customFormat="1" ht="20.100000000000001" customHeight="1">
      <c r="A15" s="41">
        <v>7</v>
      </c>
      <c r="B15" s="50" t="s">
        <v>16</v>
      </c>
      <c r="C15" s="50" t="s">
        <v>10</v>
      </c>
      <c r="D15" s="50" t="s">
        <v>44</v>
      </c>
      <c r="E15" s="51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0"/>
      <c r="Y15" s="11"/>
      <c r="Z15" s="25"/>
      <c r="AA15" s="11"/>
      <c r="AB15" s="11"/>
      <c r="AC15" s="11"/>
      <c r="AD15" s="11"/>
      <c r="AE15" s="11"/>
      <c r="AF15" s="11"/>
      <c r="AG15" s="11"/>
      <c r="AH15" s="12"/>
      <c r="AI15" s="25"/>
      <c r="AJ15" s="12"/>
      <c r="AK15" s="13"/>
      <c r="AL15" s="61"/>
      <c r="AM15" s="62"/>
      <c r="AN15" s="62"/>
      <c r="AO15" s="62"/>
      <c r="AP15" s="62"/>
      <c r="AQ15" s="62"/>
      <c r="AR15" s="62"/>
      <c r="AS15" s="61"/>
      <c r="AT15" s="10"/>
    </row>
    <row r="16" spans="1:46" s="16" customFormat="1" ht="20.100000000000001" customHeight="1">
      <c r="A16" s="41">
        <v>8</v>
      </c>
      <c r="B16" s="42" t="s">
        <v>45</v>
      </c>
      <c r="C16" s="42" t="s">
        <v>10</v>
      </c>
      <c r="D16" s="42" t="s">
        <v>46</v>
      </c>
      <c r="E16" s="43" t="s">
        <v>30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0"/>
      <c r="Y16" s="11"/>
      <c r="Z16" s="25"/>
      <c r="AA16" s="11"/>
      <c r="AB16" s="11"/>
      <c r="AC16" s="11"/>
      <c r="AD16" s="11"/>
      <c r="AE16" s="11"/>
      <c r="AF16" s="11"/>
      <c r="AG16" s="11"/>
      <c r="AH16" s="12"/>
      <c r="AI16" s="25"/>
      <c r="AJ16" s="12"/>
      <c r="AK16" s="13"/>
      <c r="AL16" s="61"/>
      <c r="AM16" s="62"/>
      <c r="AN16" s="62"/>
      <c r="AO16" s="62"/>
      <c r="AP16" s="62"/>
      <c r="AQ16" s="62"/>
      <c r="AR16" s="62"/>
      <c r="AS16" s="61"/>
      <c r="AT16" s="10"/>
    </row>
    <row r="17" spans="1:46" s="16" customFormat="1" ht="20.100000000000001" customHeight="1">
      <c r="A17" s="70">
        <v>9</v>
      </c>
      <c r="B17" s="50" t="s">
        <v>47</v>
      </c>
      <c r="C17" s="50" t="s">
        <v>10</v>
      </c>
      <c r="D17" s="50" t="s">
        <v>48</v>
      </c>
      <c r="E17" s="51" t="s">
        <v>49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10"/>
      <c r="Y17" s="11"/>
      <c r="Z17" s="25"/>
      <c r="AA17" s="11"/>
      <c r="AB17" s="11"/>
      <c r="AC17" s="11"/>
      <c r="AD17" s="11"/>
      <c r="AE17" s="11"/>
      <c r="AF17" s="11"/>
      <c r="AG17" s="11"/>
      <c r="AH17" s="12"/>
      <c r="AI17" s="25"/>
      <c r="AJ17" s="12"/>
      <c r="AK17" s="13"/>
      <c r="AL17" s="61"/>
      <c r="AM17" s="62"/>
      <c r="AN17" s="62"/>
      <c r="AO17" s="62"/>
      <c r="AP17" s="62"/>
      <c r="AQ17" s="62"/>
      <c r="AR17" s="62"/>
      <c r="AS17" s="61"/>
      <c r="AT17" s="10"/>
    </row>
    <row r="18" spans="1:46" s="16" customFormat="1" ht="20.100000000000001" customHeight="1">
      <c r="A18" s="41">
        <v>10</v>
      </c>
      <c r="B18" s="42" t="s">
        <v>50</v>
      </c>
      <c r="C18" s="42" t="s">
        <v>10</v>
      </c>
      <c r="D18" s="42" t="s">
        <v>51</v>
      </c>
      <c r="E18" s="43" t="s">
        <v>34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0"/>
      <c r="Y18" s="11"/>
      <c r="Z18" s="25"/>
      <c r="AA18" s="11"/>
      <c r="AB18" s="11"/>
      <c r="AC18" s="11"/>
      <c r="AD18" s="11"/>
      <c r="AE18" s="11"/>
      <c r="AF18" s="11"/>
      <c r="AG18" s="11"/>
      <c r="AH18" s="12"/>
      <c r="AI18" s="25"/>
      <c r="AJ18" s="12"/>
      <c r="AK18" s="13"/>
      <c r="AL18" s="61"/>
      <c r="AM18" s="62"/>
      <c r="AN18" s="62"/>
      <c r="AO18" s="62"/>
      <c r="AP18" s="62"/>
      <c r="AQ18" s="62"/>
      <c r="AR18" s="62"/>
      <c r="AS18" s="61"/>
      <c r="AT18" s="10"/>
    </row>
    <row r="19" spans="1:46" s="16" customFormat="1" ht="20.100000000000001" customHeight="1">
      <c r="A19" s="70">
        <v>11</v>
      </c>
      <c r="B19" s="50" t="s">
        <v>52</v>
      </c>
      <c r="C19" s="50" t="s">
        <v>10</v>
      </c>
      <c r="D19" s="50" t="s">
        <v>53</v>
      </c>
      <c r="E19" s="51" t="s">
        <v>32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10"/>
      <c r="Y19" s="11"/>
      <c r="Z19" s="25"/>
      <c r="AA19" s="11"/>
      <c r="AB19" s="11"/>
      <c r="AC19" s="11"/>
      <c r="AD19" s="11"/>
      <c r="AE19" s="11"/>
      <c r="AF19" s="11"/>
      <c r="AG19" s="11"/>
      <c r="AH19" s="12"/>
      <c r="AI19" s="25"/>
      <c r="AJ19" s="12"/>
      <c r="AK19" s="13"/>
      <c r="AL19" s="61"/>
      <c r="AM19" s="62"/>
      <c r="AN19" s="62"/>
      <c r="AO19" s="62"/>
      <c r="AP19" s="62"/>
      <c r="AQ19" s="62"/>
      <c r="AR19" s="62"/>
      <c r="AS19" s="61"/>
      <c r="AT19" s="10"/>
    </row>
    <row r="20" spans="1:46" s="16" customFormat="1" ht="20.100000000000001" customHeight="1">
      <c r="A20" s="41">
        <v>12</v>
      </c>
      <c r="B20" s="42" t="s">
        <v>52</v>
      </c>
      <c r="C20" s="42" t="s">
        <v>10</v>
      </c>
      <c r="D20" s="42" t="s">
        <v>54</v>
      </c>
      <c r="E20" s="43" t="s">
        <v>40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0"/>
      <c r="Y20" s="11"/>
      <c r="Z20" s="25"/>
      <c r="AA20" s="11"/>
      <c r="AB20" s="11"/>
      <c r="AC20" s="11"/>
      <c r="AD20" s="11"/>
      <c r="AE20" s="11"/>
      <c r="AF20" s="11"/>
      <c r="AG20" s="11"/>
      <c r="AH20" s="12"/>
      <c r="AI20" s="25"/>
      <c r="AJ20" s="12"/>
      <c r="AK20" s="13"/>
      <c r="AL20" s="61"/>
      <c r="AM20" s="62"/>
      <c r="AN20" s="62"/>
      <c r="AO20" s="62"/>
      <c r="AP20" s="62"/>
      <c r="AQ20" s="62"/>
      <c r="AR20" s="62"/>
      <c r="AS20" s="61"/>
      <c r="AT20" s="10"/>
    </row>
    <row r="21" spans="1:46" s="16" customFormat="1" ht="20.100000000000001" customHeight="1">
      <c r="A21" s="70">
        <v>13</v>
      </c>
      <c r="B21" s="50" t="s">
        <v>20</v>
      </c>
      <c r="C21" s="50" t="s">
        <v>10</v>
      </c>
      <c r="D21" s="50" t="s">
        <v>55</v>
      </c>
      <c r="E21" s="51" t="s">
        <v>56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10"/>
      <c r="Y21" s="11"/>
      <c r="Z21" s="25"/>
      <c r="AA21" s="11"/>
      <c r="AB21" s="11"/>
      <c r="AC21" s="11"/>
      <c r="AD21" s="11"/>
      <c r="AE21" s="11"/>
      <c r="AF21" s="11"/>
      <c r="AG21" s="11"/>
      <c r="AH21" s="12"/>
      <c r="AI21" s="25"/>
      <c r="AJ21" s="12"/>
      <c r="AK21" s="13"/>
      <c r="AL21" s="61"/>
      <c r="AM21" s="62"/>
      <c r="AN21" s="62"/>
      <c r="AO21" s="62"/>
      <c r="AP21" s="62"/>
      <c r="AQ21" s="62"/>
      <c r="AR21" s="62"/>
      <c r="AS21" s="61"/>
      <c r="AT21" s="10"/>
    </row>
    <row r="22" spans="1:46" s="16" customFormat="1" ht="20.100000000000001" customHeight="1">
      <c r="A22" s="41">
        <v>14</v>
      </c>
      <c r="B22" s="42" t="s">
        <v>12</v>
      </c>
      <c r="C22" s="42" t="s">
        <v>10</v>
      </c>
      <c r="D22" s="42" t="s">
        <v>57</v>
      </c>
      <c r="E22" s="43" t="s">
        <v>58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0"/>
      <c r="Y22" s="11"/>
      <c r="Z22" s="25"/>
      <c r="AA22" s="11"/>
      <c r="AB22" s="11"/>
      <c r="AC22" s="11"/>
      <c r="AD22" s="11"/>
      <c r="AE22" s="11"/>
      <c r="AF22" s="11"/>
      <c r="AG22" s="11"/>
      <c r="AH22" s="12"/>
      <c r="AI22" s="25"/>
      <c r="AJ22" s="12"/>
      <c r="AK22" s="13"/>
      <c r="AL22" s="61"/>
      <c r="AM22" s="62"/>
      <c r="AN22" s="62"/>
      <c r="AO22" s="62"/>
      <c r="AP22" s="62"/>
      <c r="AQ22" s="62"/>
      <c r="AR22" s="62"/>
      <c r="AS22" s="61"/>
      <c r="AT22" s="10"/>
    </row>
    <row r="23" spans="1:46" s="16" customFormat="1" ht="20.100000000000001" customHeight="1">
      <c r="A23" s="70">
        <v>15</v>
      </c>
      <c r="B23" s="50" t="s">
        <v>59</v>
      </c>
      <c r="C23" s="50" t="s">
        <v>10</v>
      </c>
      <c r="D23" s="50" t="s">
        <v>60</v>
      </c>
      <c r="E23" s="51" t="s">
        <v>61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10"/>
      <c r="Y23" s="11"/>
      <c r="Z23" s="25"/>
      <c r="AA23" s="11"/>
      <c r="AB23" s="11"/>
      <c r="AC23" s="11"/>
      <c r="AD23" s="11"/>
      <c r="AE23" s="11"/>
      <c r="AF23" s="11"/>
      <c r="AG23" s="11"/>
      <c r="AH23" s="12"/>
      <c r="AI23" s="25"/>
      <c r="AJ23" s="12"/>
      <c r="AK23" s="13"/>
      <c r="AL23" s="61"/>
      <c r="AM23" s="62"/>
      <c r="AN23" s="62"/>
      <c r="AO23" s="62"/>
      <c r="AP23" s="62"/>
      <c r="AQ23" s="62"/>
      <c r="AR23" s="62"/>
      <c r="AS23" s="61"/>
      <c r="AT23" s="10"/>
    </row>
    <row r="24" spans="1:46" s="16" customFormat="1" ht="20.100000000000001" customHeight="1">
      <c r="A24" s="41">
        <v>16</v>
      </c>
      <c r="B24" s="42" t="s">
        <v>62</v>
      </c>
      <c r="C24" s="42" t="s">
        <v>10</v>
      </c>
      <c r="D24" s="42" t="s">
        <v>63</v>
      </c>
      <c r="E24" s="43" t="s">
        <v>64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0"/>
      <c r="Y24" s="11"/>
      <c r="Z24" s="25"/>
      <c r="AA24" s="11"/>
      <c r="AB24" s="11"/>
      <c r="AC24" s="11"/>
      <c r="AD24" s="11"/>
      <c r="AE24" s="11"/>
      <c r="AF24" s="11"/>
      <c r="AG24" s="11"/>
      <c r="AH24" s="12"/>
      <c r="AI24" s="25"/>
      <c r="AJ24" s="12"/>
      <c r="AK24" s="13"/>
      <c r="AL24" s="61"/>
      <c r="AM24" s="62"/>
      <c r="AN24" s="62"/>
      <c r="AO24" s="62"/>
      <c r="AP24" s="62"/>
      <c r="AQ24" s="62"/>
      <c r="AR24" s="62"/>
      <c r="AS24" s="61"/>
      <c r="AT24" s="10"/>
    </row>
    <row r="25" spans="1:46" s="16" customFormat="1" ht="20.100000000000001" customHeight="1">
      <c r="A25" s="70">
        <v>17</v>
      </c>
      <c r="B25" s="50" t="s">
        <v>65</v>
      </c>
      <c r="C25" s="50" t="s">
        <v>10</v>
      </c>
      <c r="D25" s="50" t="s">
        <v>66</v>
      </c>
      <c r="E25" s="51" t="s">
        <v>67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10"/>
      <c r="Y25" s="11"/>
      <c r="Z25" s="25"/>
      <c r="AA25" s="11"/>
      <c r="AB25" s="11"/>
      <c r="AC25" s="11"/>
      <c r="AD25" s="11"/>
      <c r="AE25" s="11"/>
      <c r="AF25" s="11"/>
      <c r="AG25" s="11"/>
      <c r="AH25" s="12"/>
      <c r="AI25" s="25"/>
      <c r="AJ25" s="12"/>
      <c r="AK25" s="13"/>
      <c r="AL25" s="61"/>
      <c r="AM25" s="62"/>
      <c r="AN25" s="62"/>
      <c r="AO25" s="62"/>
      <c r="AP25" s="62"/>
      <c r="AQ25" s="62"/>
      <c r="AR25" s="62"/>
      <c r="AS25" s="61"/>
      <c r="AT25" s="10"/>
    </row>
    <row r="26" spans="1:46" s="16" customFormat="1" ht="20.100000000000001" customHeight="1">
      <c r="A26" s="41">
        <v>18</v>
      </c>
      <c r="B26" s="42" t="s">
        <v>68</v>
      </c>
      <c r="C26" s="42" t="s">
        <v>10</v>
      </c>
      <c r="D26" s="42" t="s">
        <v>69</v>
      </c>
      <c r="E26" s="43" t="s">
        <v>61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0"/>
      <c r="Y26" s="11"/>
      <c r="Z26" s="25"/>
      <c r="AA26" s="11"/>
      <c r="AB26" s="11"/>
      <c r="AC26" s="11"/>
      <c r="AD26" s="11"/>
      <c r="AE26" s="11"/>
      <c r="AF26" s="11"/>
      <c r="AG26" s="11"/>
      <c r="AH26" s="12"/>
      <c r="AI26" s="25"/>
      <c r="AJ26" s="12"/>
      <c r="AK26" s="13"/>
      <c r="AL26" s="61"/>
      <c r="AM26" s="62"/>
      <c r="AN26" s="62"/>
      <c r="AO26" s="62"/>
      <c r="AP26" s="62"/>
      <c r="AQ26" s="62"/>
      <c r="AR26" s="62"/>
      <c r="AS26" s="61"/>
      <c r="AT26" s="10"/>
    </row>
    <row r="27" spans="1:46" s="16" customFormat="1" ht="20.100000000000001" customHeight="1">
      <c r="A27" s="41">
        <v>19</v>
      </c>
      <c r="B27" s="50" t="s">
        <v>70</v>
      </c>
      <c r="C27" s="50" t="s">
        <v>10</v>
      </c>
      <c r="D27" s="50" t="s">
        <v>71</v>
      </c>
      <c r="E27" s="51" t="s">
        <v>49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10"/>
      <c r="Y27" s="11"/>
      <c r="Z27" s="25"/>
      <c r="AA27" s="11"/>
      <c r="AB27" s="11"/>
      <c r="AC27" s="11"/>
      <c r="AD27" s="11"/>
      <c r="AE27" s="11"/>
      <c r="AF27" s="11"/>
      <c r="AG27" s="11"/>
      <c r="AH27" s="12"/>
      <c r="AI27" s="25"/>
      <c r="AJ27" s="12"/>
      <c r="AK27" s="13"/>
      <c r="AL27" s="61"/>
      <c r="AM27" s="62"/>
      <c r="AN27" s="62"/>
      <c r="AO27" s="62"/>
      <c r="AP27" s="62"/>
      <c r="AQ27" s="62"/>
      <c r="AR27" s="62"/>
      <c r="AS27" s="61"/>
      <c r="AT27" s="10"/>
    </row>
    <row r="28" spans="1:46" s="16" customFormat="1" ht="20.100000000000001" customHeight="1">
      <c r="A28" s="41">
        <v>20</v>
      </c>
      <c r="B28" s="42" t="s">
        <v>72</v>
      </c>
      <c r="C28" s="42" t="s">
        <v>10</v>
      </c>
      <c r="D28" s="42" t="s">
        <v>73</v>
      </c>
      <c r="E28" s="43" t="s">
        <v>32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0"/>
      <c r="Y28" s="11"/>
      <c r="Z28" s="25"/>
      <c r="AA28" s="11"/>
      <c r="AB28" s="11"/>
      <c r="AC28" s="11"/>
      <c r="AD28" s="11"/>
      <c r="AE28" s="11"/>
      <c r="AF28" s="11"/>
      <c r="AG28" s="11"/>
      <c r="AH28" s="12"/>
      <c r="AI28" s="25"/>
      <c r="AJ28" s="12"/>
      <c r="AK28" s="13"/>
      <c r="AL28" s="61"/>
      <c r="AM28" s="62"/>
      <c r="AN28" s="62"/>
      <c r="AO28" s="62"/>
      <c r="AP28" s="62"/>
      <c r="AQ28" s="62"/>
      <c r="AR28" s="62"/>
      <c r="AS28" s="61"/>
      <c r="AT28" s="10"/>
    </row>
    <row r="29" spans="1:46" s="16" customFormat="1" ht="20.100000000000001" customHeight="1">
      <c r="A29" s="41">
        <v>21</v>
      </c>
      <c r="B29" s="50" t="s">
        <v>72</v>
      </c>
      <c r="C29" s="50" t="s">
        <v>10</v>
      </c>
      <c r="D29" s="50" t="s">
        <v>74</v>
      </c>
      <c r="E29" s="51" t="s">
        <v>75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10"/>
      <c r="Y29" s="11"/>
      <c r="Z29" s="25"/>
      <c r="AA29" s="11"/>
      <c r="AB29" s="36"/>
      <c r="AC29" s="36"/>
      <c r="AD29" s="36"/>
      <c r="AE29" s="36"/>
      <c r="AF29" s="36"/>
      <c r="AG29" s="20"/>
      <c r="AH29" s="12"/>
      <c r="AI29" s="25"/>
      <c r="AJ29" s="11"/>
      <c r="AK29" s="13"/>
      <c r="AL29" s="61"/>
      <c r="AM29" s="62"/>
      <c r="AN29" s="62"/>
      <c r="AO29" s="62"/>
      <c r="AP29" s="62"/>
      <c r="AQ29" s="62"/>
      <c r="AR29" s="62"/>
      <c r="AS29" s="61"/>
      <c r="AT29" s="10"/>
    </row>
    <row r="30" spans="1:46" s="16" customFormat="1" ht="20.100000000000001" customHeight="1">
      <c r="A30" s="52">
        <v>22</v>
      </c>
      <c r="B30" s="42" t="s">
        <v>76</v>
      </c>
      <c r="C30" s="42" t="s">
        <v>10</v>
      </c>
      <c r="D30" s="42" t="s">
        <v>77</v>
      </c>
      <c r="E30" s="43" t="s">
        <v>58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0"/>
      <c r="Y30" s="11"/>
      <c r="Z30" s="25"/>
      <c r="AA30" s="11"/>
      <c r="AB30" s="11"/>
      <c r="AC30" s="11"/>
      <c r="AD30" s="11"/>
      <c r="AE30" s="11"/>
      <c r="AF30" s="11"/>
      <c r="AG30" s="11"/>
      <c r="AH30" s="12"/>
      <c r="AI30" s="25"/>
      <c r="AJ30" s="11"/>
      <c r="AK30" s="13"/>
      <c r="AL30" s="61"/>
      <c r="AM30" s="62"/>
      <c r="AN30" s="62"/>
      <c r="AO30" s="62"/>
      <c r="AP30" s="62"/>
      <c r="AQ30" s="62"/>
      <c r="AR30" s="62"/>
      <c r="AS30" s="61"/>
      <c r="AT30" s="10"/>
    </row>
    <row r="31" spans="1:46" s="16" customFormat="1" ht="20.100000000000001" customHeight="1">
      <c r="A31" s="41">
        <v>23</v>
      </c>
      <c r="B31" s="50" t="s">
        <v>78</v>
      </c>
      <c r="C31" s="50" t="s">
        <v>10</v>
      </c>
      <c r="D31" s="50" t="s">
        <v>79</v>
      </c>
      <c r="E31" s="51" t="s">
        <v>61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10"/>
      <c r="Y31" s="11"/>
      <c r="Z31" s="25"/>
      <c r="AA31" s="11"/>
      <c r="AB31" s="11"/>
      <c r="AC31" s="11"/>
      <c r="AD31" s="11"/>
      <c r="AE31" s="11"/>
      <c r="AF31" s="11"/>
      <c r="AG31" s="11"/>
      <c r="AH31" s="12"/>
      <c r="AI31" s="25"/>
      <c r="AJ31" s="11"/>
      <c r="AK31" s="13"/>
      <c r="AL31" s="61"/>
      <c r="AM31" s="62"/>
      <c r="AN31" s="62"/>
      <c r="AO31" s="62"/>
      <c r="AP31" s="62"/>
      <c r="AQ31" s="62"/>
      <c r="AR31" s="62"/>
      <c r="AS31" s="61"/>
      <c r="AT31" s="10"/>
    </row>
    <row r="32" spans="1:46" s="16" customFormat="1" ht="20.100000000000001" customHeight="1">
      <c r="A32" s="41">
        <v>24</v>
      </c>
      <c r="B32" s="42" t="s">
        <v>80</v>
      </c>
      <c r="C32" s="42" t="s">
        <v>10</v>
      </c>
      <c r="D32" s="42" t="s">
        <v>81</v>
      </c>
      <c r="E32" s="43" t="s">
        <v>32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0"/>
      <c r="Y32" s="11"/>
      <c r="Z32" s="25"/>
      <c r="AA32" s="11"/>
      <c r="AB32" s="11"/>
      <c r="AC32" s="11"/>
      <c r="AD32" s="11"/>
      <c r="AE32" s="11"/>
      <c r="AF32" s="11"/>
      <c r="AG32" s="11"/>
      <c r="AH32" s="12"/>
      <c r="AI32" s="25"/>
      <c r="AJ32" s="11"/>
      <c r="AK32" s="13"/>
      <c r="AL32" s="61"/>
      <c r="AM32" s="62"/>
      <c r="AN32" s="62"/>
      <c r="AO32" s="62"/>
      <c r="AP32" s="62"/>
      <c r="AQ32" s="62"/>
      <c r="AR32" s="62"/>
      <c r="AS32" s="61"/>
      <c r="AT32" s="10"/>
    </row>
    <row r="33" spans="1:47" s="16" customFormat="1" ht="20.100000000000001" customHeight="1">
      <c r="A33" s="41">
        <v>25</v>
      </c>
      <c r="B33" s="50" t="s">
        <v>15</v>
      </c>
      <c r="C33" s="50" t="s">
        <v>10</v>
      </c>
      <c r="D33" s="50" t="s">
        <v>82</v>
      </c>
      <c r="E33" s="51" t="s">
        <v>43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10"/>
      <c r="Y33" s="11"/>
      <c r="Z33" s="25"/>
      <c r="AA33" s="11"/>
      <c r="AB33" s="11"/>
      <c r="AC33" s="11"/>
      <c r="AD33" s="11"/>
      <c r="AE33" s="11"/>
      <c r="AF33" s="11"/>
      <c r="AG33" s="11"/>
      <c r="AH33" s="12"/>
      <c r="AI33" s="25"/>
      <c r="AJ33" s="11"/>
      <c r="AK33" s="13"/>
      <c r="AL33" s="61"/>
      <c r="AM33" s="62"/>
      <c r="AN33" s="62"/>
      <c r="AO33" s="62"/>
      <c r="AP33" s="62"/>
      <c r="AQ33" s="62"/>
      <c r="AR33" s="62"/>
      <c r="AS33" s="61"/>
      <c r="AT33" s="10"/>
    </row>
    <row r="34" spans="1:47" s="16" customFormat="1" ht="20.100000000000001" customHeight="1">
      <c r="A34" s="41">
        <v>26</v>
      </c>
      <c r="B34" s="42" t="s">
        <v>83</v>
      </c>
      <c r="C34" s="42" t="s">
        <v>10</v>
      </c>
      <c r="D34" s="42" t="s">
        <v>84</v>
      </c>
      <c r="E34" s="43" t="s">
        <v>85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0"/>
      <c r="Y34" s="11"/>
      <c r="Z34" s="25"/>
      <c r="AA34" s="11"/>
      <c r="AB34" s="11"/>
      <c r="AC34" s="11"/>
      <c r="AD34" s="11"/>
      <c r="AE34" s="11"/>
      <c r="AF34" s="11"/>
      <c r="AG34" s="11"/>
      <c r="AH34" s="12"/>
      <c r="AI34" s="25"/>
      <c r="AJ34" s="11"/>
      <c r="AK34" s="13"/>
      <c r="AL34" s="61"/>
      <c r="AM34" s="62"/>
      <c r="AN34" s="62"/>
      <c r="AO34" s="62"/>
      <c r="AP34" s="62"/>
      <c r="AQ34" s="62"/>
      <c r="AR34" s="62"/>
      <c r="AS34" s="61"/>
      <c r="AT34" s="10"/>
    </row>
    <row r="35" spans="1:47" s="16" customFormat="1" ht="20.100000000000001" customHeight="1">
      <c r="A35" s="41">
        <v>27</v>
      </c>
      <c r="B35" s="50" t="s">
        <v>86</v>
      </c>
      <c r="C35" s="50" t="s">
        <v>10</v>
      </c>
      <c r="D35" s="50" t="s">
        <v>87</v>
      </c>
      <c r="E35" s="51" t="s">
        <v>32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10"/>
      <c r="Y35" s="11"/>
      <c r="Z35" s="25"/>
      <c r="AA35" s="11"/>
      <c r="AB35" s="11"/>
      <c r="AC35" s="11"/>
      <c r="AD35" s="11"/>
      <c r="AE35" s="11"/>
      <c r="AF35" s="11"/>
      <c r="AG35" s="11"/>
      <c r="AH35" s="12"/>
      <c r="AI35" s="25"/>
      <c r="AJ35" s="11"/>
      <c r="AK35" s="13"/>
      <c r="AL35" s="61"/>
      <c r="AM35" s="62"/>
      <c r="AN35" s="62"/>
      <c r="AO35" s="62"/>
      <c r="AP35" s="62"/>
      <c r="AQ35" s="62"/>
      <c r="AR35" s="62"/>
      <c r="AS35" s="61"/>
      <c r="AT35" s="10"/>
    </row>
    <row r="36" spans="1:47" s="16" customFormat="1" ht="20.100000000000001" customHeight="1">
      <c r="A36" s="41">
        <v>28</v>
      </c>
      <c r="B36" s="42" t="s">
        <v>88</v>
      </c>
      <c r="C36" s="42" t="s">
        <v>10</v>
      </c>
      <c r="D36" s="42" t="s">
        <v>19</v>
      </c>
      <c r="E36" s="43" t="s">
        <v>56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0"/>
      <c r="Y36" s="11"/>
      <c r="Z36" s="25"/>
      <c r="AA36" s="11"/>
      <c r="AB36" s="11"/>
      <c r="AC36" s="11"/>
      <c r="AD36" s="11"/>
      <c r="AE36" s="11"/>
      <c r="AF36" s="11"/>
      <c r="AG36" s="11"/>
      <c r="AH36" s="12"/>
      <c r="AI36" s="25"/>
      <c r="AJ36" s="11"/>
      <c r="AK36" s="13"/>
      <c r="AL36" s="61"/>
      <c r="AM36" s="62"/>
      <c r="AN36" s="62"/>
      <c r="AO36" s="62"/>
      <c r="AP36" s="62"/>
      <c r="AQ36" s="62"/>
      <c r="AR36" s="62"/>
      <c r="AS36" s="61"/>
      <c r="AT36" s="10"/>
    </row>
    <row r="37" spans="1:47" s="16" customFormat="1" ht="20.100000000000001" customHeight="1">
      <c r="A37" s="41">
        <v>29</v>
      </c>
      <c r="B37" s="50" t="s">
        <v>38</v>
      </c>
      <c r="C37" s="50" t="s">
        <v>10</v>
      </c>
      <c r="D37" s="50" t="s">
        <v>89</v>
      </c>
      <c r="E37" s="51" t="s">
        <v>67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10"/>
      <c r="Y37" s="11"/>
      <c r="Z37" s="25"/>
      <c r="AA37" s="11"/>
      <c r="AB37" s="11"/>
      <c r="AC37" s="11"/>
      <c r="AD37" s="11"/>
      <c r="AE37" s="11"/>
      <c r="AF37" s="11"/>
      <c r="AG37" s="11"/>
      <c r="AH37" s="12"/>
      <c r="AI37" s="25"/>
      <c r="AJ37" s="11"/>
      <c r="AK37" s="13"/>
      <c r="AL37" s="61"/>
      <c r="AM37" s="62"/>
      <c r="AN37" s="62"/>
      <c r="AO37" s="62"/>
      <c r="AP37" s="62"/>
      <c r="AQ37" s="62"/>
      <c r="AR37" s="62"/>
      <c r="AS37" s="61"/>
      <c r="AT37" s="10"/>
    </row>
    <row r="38" spans="1:47" s="16" customFormat="1" ht="20.100000000000001" customHeight="1">
      <c r="A38" s="41">
        <v>30</v>
      </c>
      <c r="B38" s="50" t="s">
        <v>90</v>
      </c>
      <c r="C38" s="50" t="s">
        <v>10</v>
      </c>
      <c r="D38" s="50" t="s">
        <v>91</v>
      </c>
      <c r="E38" s="51" t="s">
        <v>49</v>
      </c>
      <c r="F38" s="10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10"/>
      <c r="Y38" s="11"/>
      <c r="Z38" s="25"/>
      <c r="AA38" s="11"/>
      <c r="AB38" s="11"/>
      <c r="AC38" s="11"/>
      <c r="AD38" s="11"/>
      <c r="AE38" s="11"/>
      <c r="AF38" s="11"/>
      <c r="AG38" s="11"/>
      <c r="AH38" s="12"/>
      <c r="AI38" s="25"/>
      <c r="AJ38" s="11"/>
      <c r="AK38" s="13"/>
      <c r="AL38" s="61"/>
      <c r="AM38" s="62"/>
      <c r="AN38" s="62"/>
      <c r="AO38" s="62"/>
      <c r="AP38" s="62"/>
      <c r="AQ38" s="62"/>
      <c r="AR38" s="62"/>
      <c r="AS38" s="61"/>
      <c r="AT38" s="10"/>
    </row>
    <row r="39" spans="1:47" s="16" customFormat="1" ht="20.100000000000001" customHeight="1"/>
    <row r="40" spans="1:47" s="16" customFormat="1" ht="20.100000000000001" customHeight="1">
      <c r="A40" s="65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66"/>
      <c r="Z40" s="22"/>
      <c r="AA40" s="66"/>
      <c r="AB40" s="66"/>
      <c r="AC40" s="66"/>
      <c r="AD40" s="66"/>
      <c r="AE40" s="66"/>
      <c r="AF40" s="66"/>
      <c r="AG40" s="66"/>
      <c r="AH40" s="67"/>
      <c r="AI40" s="22"/>
      <c r="AJ40" s="66"/>
      <c r="AK40" s="66"/>
      <c r="AL40" s="14"/>
      <c r="AM40" s="15"/>
      <c r="AN40" s="15"/>
      <c r="AO40" s="15"/>
      <c r="AP40" s="15"/>
      <c r="AQ40" s="15"/>
      <c r="AR40" s="15"/>
      <c r="AS40" s="14"/>
      <c r="AT40" s="17"/>
      <c r="AU40" s="17"/>
    </row>
    <row r="41" spans="1:47" s="16" customFormat="1" ht="20.100000000000001" customHeight="1">
      <c r="A41" s="65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66"/>
      <c r="Z41" s="22"/>
      <c r="AA41" s="66"/>
      <c r="AB41" s="66"/>
      <c r="AC41" s="66"/>
      <c r="AD41" s="66"/>
      <c r="AE41" s="66"/>
      <c r="AF41" s="66"/>
      <c r="AG41" s="66"/>
      <c r="AH41" s="67"/>
      <c r="AI41" s="22"/>
      <c r="AJ41" s="66"/>
      <c r="AK41" s="66"/>
      <c r="AL41" s="14"/>
      <c r="AM41" s="15"/>
      <c r="AN41" s="15"/>
      <c r="AO41" s="15"/>
      <c r="AP41" s="15"/>
      <c r="AQ41" s="15"/>
      <c r="AR41" s="15"/>
      <c r="AS41" s="14"/>
      <c r="AT41" s="17"/>
      <c r="AU41" s="17"/>
    </row>
    <row r="42" spans="1:47" s="16" customFormat="1" ht="20.100000000000001" customHeight="1">
      <c r="A42" s="65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66"/>
      <c r="Z42" s="22"/>
      <c r="AA42" s="66"/>
      <c r="AB42" s="66"/>
      <c r="AC42" s="66"/>
      <c r="AD42" s="66"/>
      <c r="AE42" s="66"/>
      <c r="AF42" s="66"/>
      <c r="AG42" s="66"/>
      <c r="AH42" s="67"/>
      <c r="AI42" s="22"/>
      <c r="AJ42" s="66"/>
      <c r="AK42" s="66"/>
      <c r="AL42" s="14"/>
      <c r="AM42" s="15"/>
      <c r="AN42" s="15"/>
      <c r="AO42" s="15"/>
      <c r="AP42" s="15"/>
      <c r="AQ42" s="15"/>
      <c r="AR42" s="15"/>
      <c r="AS42" s="14"/>
      <c r="AT42" s="17"/>
      <c r="AU42" s="17"/>
    </row>
    <row r="43" spans="1:47" s="16" customFormat="1" ht="20.100000000000001" customHeight="1">
      <c r="A43" s="65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66"/>
      <c r="Z43" s="22"/>
      <c r="AA43" s="66"/>
      <c r="AB43" s="66"/>
      <c r="AC43" s="66"/>
      <c r="AD43" s="66"/>
      <c r="AE43" s="66"/>
      <c r="AF43" s="66"/>
      <c r="AG43" s="66"/>
      <c r="AH43" s="67"/>
      <c r="AI43" s="22"/>
      <c r="AJ43" s="66"/>
      <c r="AK43" s="66"/>
      <c r="AL43" s="14"/>
      <c r="AM43" s="15"/>
      <c r="AN43" s="15"/>
      <c r="AO43" s="15"/>
      <c r="AP43" s="15"/>
      <c r="AQ43" s="15"/>
      <c r="AR43" s="15"/>
      <c r="AS43" s="14"/>
      <c r="AT43" s="17"/>
      <c r="AU43" s="17"/>
    </row>
    <row r="44" spans="1:47" s="16" customFormat="1" ht="20.100000000000001" customHeight="1">
      <c r="A44" s="65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66"/>
      <c r="Z44" s="22"/>
      <c r="AA44" s="66"/>
      <c r="AB44" s="66"/>
      <c r="AC44" s="66"/>
      <c r="AD44" s="66"/>
      <c r="AE44" s="66"/>
      <c r="AF44" s="66"/>
      <c r="AG44" s="66"/>
      <c r="AH44" s="67"/>
      <c r="AI44" s="22"/>
      <c r="AJ44" s="66"/>
      <c r="AK44" s="66"/>
      <c r="AL44" s="14"/>
      <c r="AM44" s="15"/>
      <c r="AN44" s="15"/>
      <c r="AO44" s="15"/>
      <c r="AP44" s="15"/>
      <c r="AQ44" s="15"/>
      <c r="AR44" s="15"/>
      <c r="AS44" s="14"/>
      <c r="AT44" s="17"/>
      <c r="AU44" s="17"/>
    </row>
    <row r="45" spans="1:47" s="16" customFormat="1" ht="20.100000000000001" customHeight="1">
      <c r="A45" s="65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66"/>
      <c r="Z45" s="22"/>
      <c r="AA45" s="66"/>
      <c r="AB45" s="66"/>
      <c r="AC45" s="66"/>
      <c r="AD45" s="66"/>
      <c r="AE45" s="66"/>
      <c r="AF45" s="66"/>
      <c r="AG45" s="66"/>
      <c r="AH45" s="67"/>
      <c r="AI45" s="22"/>
      <c r="AJ45" s="66"/>
      <c r="AK45" s="66"/>
      <c r="AL45" s="14"/>
      <c r="AM45" s="15"/>
      <c r="AN45" s="15"/>
      <c r="AO45" s="15"/>
      <c r="AP45" s="15"/>
      <c r="AQ45" s="15"/>
      <c r="AR45" s="15"/>
      <c r="AS45" s="14"/>
      <c r="AT45" s="17"/>
      <c r="AU45" s="17"/>
    </row>
    <row r="46" spans="1:47" s="16" customFormat="1" ht="15.95" customHeight="1">
      <c r="AL46" s="14"/>
      <c r="AM46" s="15"/>
      <c r="AN46" s="15"/>
      <c r="AO46" s="15"/>
      <c r="AP46" s="15"/>
      <c r="AQ46" s="15"/>
      <c r="AR46" s="15"/>
      <c r="AS46" s="14"/>
    </row>
    <row r="47" spans="1:47" s="16" customFormat="1" ht="15.95" customHeight="1">
      <c r="AL47" s="14"/>
      <c r="AM47" s="15"/>
      <c r="AN47" s="15"/>
      <c r="AO47" s="15"/>
      <c r="AP47" s="15"/>
      <c r="AQ47" s="15"/>
      <c r="AR47" s="15"/>
      <c r="AS47" s="14"/>
    </row>
    <row r="48" spans="1:47" s="16" customFormat="1" ht="15.95" customHeight="1">
      <c r="AL48" s="14"/>
      <c r="AM48" s="15"/>
      <c r="AN48" s="15"/>
      <c r="AO48" s="15"/>
      <c r="AP48" s="15"/>
      <c r="AQ48" s="15"/>
      <c r="AR48" s="15"/>
      <c r="AS48" s="14"/>
    </row>
    <row r="49" spans="38:45" s="16" customFormat="1" ht="15.95" customHeight="1">
      <c r="AL49" s="14"/>
      <c r="AM49" s="15"/>
      <c r="AN49" s="15"/>
      <c r="AO49" s="15"/>
      <c r="AP49" s="15"/>
      <c r="AQ49" s="15"/>
      <c r="AR49" s="15"/>
      <c r="AS49" s="14"/>
    </row>
    <row r="50" spans="38:45" s="16" customFormat="1" ht="15.95" customHeight="1">
      <c r="AL50" s="14"/>
      <c r="AM50" s="15"/>
      <c r="AN50" s="15"/>
      <c r="AO50" s="15"/>
      <c r="AP50" s="15"/>
      <c r="AQ50" s="15"/>
      <c r="AR50" s="15"/>
      <c r="AS50" s="14"/>
    </row>
    <row r="51" spans="38:45" s="16" customFormat="1" ht="15.95" customHeight="1">
      <c r="AL51" s="14"/>
      <c r="AM51" s="15"/>
      <c r="AN51" s="15"/>
      <c r="AO51" s="15"/>
      <c r="AP51" s="15"/>
      <c r="AQ51" s="15"/>
      <c r="AR51" s="15"/>
      <c r="AS51" s="14"/>
    </row>
    <row r="52" spans="38:45" s="16" customFormat="1" ht="15.95" customHeight="1">
      <c r="AL52" s="14"/>
      <c r="AM52" s="15"/>
      <c r="AN52" s="15"/>
      <c r="AO52" s="15"/>
      <c r="AP52" s="15"/>
      <c r="AQ52" s="15"/>
      <c r="AR52" s="15"/>
      <c r="AS52" s="14"/>
    </row>
    <row r="53" spans="38:45" s="16" customFormat="1" ht="15.95" customHeight="1">
      <c r="AL53" s="14"/>
      <c r="AM53" s="15"/>
      <c r="AN53" s="15"/>
      <c r="AO53" s="15"/>
      <c r="AP53" s="15"/>
      <c r="AQ53" s="15"/>
      <c r="AR53" s="15"/>
      <c r="AS53" s="14"/>
    </row>
    <row r="54" spans="38:45" s="16" customFormat="1" ht="15.95" customHeight="1">
      <c r="AL54" s="14"/>
      <c r="AM54" s="15"/>
      <c r="AN54" s="15"/>
      <c r="AO54" s="15"/>
      <c r="AP54" s="15"/>
      <c r="AQ54" s="15"/>
      <c r="AR54" s="15"/>
      <c r="AS54" s="14"/>
    </row>
    <row r="55" spans="38:45" s="16" customFormat="1" ht="15.95" customHeight="1">
      <c r="AL55" s="14"/>
      <c r="AM55" s="15"/>
      <c r="AN55" s="15"/>
      <c r="AO55" s="15"/>
      <c r="AP55" s="15"/>
      <c r="AQ55" s="15"/>
      <c r="AR55" s="15"/>
      <c r="AS55" s="14"/>
    </row>
    <row r="56" spans="38:45" s="16" customFormat="1" ht="15.95" customHeight="1">
      <c r="AL56" s="14"/>
      <c r="AM56" s="15"/>
      <c r="AN56" s="15"/>
      <c r="AO56" s="15"/>
      <c r="AP56" s="15"/>
      <c r="AQ56" s="15"/>
      <c r="AR56" s="15"/>
      <c r="AS56" s="14"/>
    </row>
    <row r="57" spans="38:45" s="16" customFormat="1" ht="15.95" customHeight="1">
      <c r="AL57" s="14"/>
      <c r="AM57" s="15"/>
      <c r="AN57" s="15"/>
      <c r="AO57" s="15"/>
      <c r="AP57" s="15"/>
      <c r="AQ57" s="15"/>
      <c r="AR57" s="15"/>
      <c r="AS57" s="14"/>
    </row>
    <row r="58" spans="38:45" s="16" customFormat="1" ht="15.95" customHeight="1">
      <c r="AL58" s="14"/>
      <c r="AM58" s="15"/>
      <c r="AN58" s="15"/>
      <c r="AO58" s="15"/>
      <c r="AP58" s="15"/>
      <c r="AQ58" s="15"/>
      <c r="AR58" s="15"/>
      <c r="AS58" s="14"/>
    </row>
    <row r="59" spans="38:45" s="16" customFormat="1" ht="15.95" customHeight="1">
      <c r="AL59" s="14"/>
      <c r="AM59" s="15"/>
      <c r="AN59" s="15"/>
      <c r="AO59" s="15"/>
      <c r="AP59" s="15"/>
      <c r="AQ59" s="15"/>
      <c r="AR59" s="15"/>
      <c r="AS59" s="14"/>
    </row>
    <row r="60" spans="38:45" s="16" customFormat="1" ht="15.95" customHeight="1">
      <c r="AL60" s="14"/>
      <c r="AM60" s="15"/>
      <c r="AN60" s="15"/>
      <c r="AO60" s="15"/>
      <c r="AP60" s="15"/>
      <c r="AQ60" s="15"/>
      <c r="AR60" s="15"/>
      <c r="AS60" s="14"/>
    </row>
    <row r="61" spans="38:45" s="16" customFormat="1" ht="15.95" customHeight="1">
      <c r="AL61" s="14"/>
      <c r="AM61" s="15"/>
      <c r="AN61" s="15"/>
      <c r="AO61" s="15"/>
      <c r="AP61" s="15"/>
      <c r="AQ61" s="15"/>
      <c r="AR61" s="15"/>
      <c r="AS61" s="14"/>
    </row>
    <row r="62" spans="38:45" s="16" customFormat="1" ht="15.95" customHeight="1">
      <c r="AL62" s="14"/>
      <c r="AM62" s="15"/>
      <c r="AN62" s="15"/>
      <c r="AO62" s="15"/>
      <c r="AP62" s="15"/>
      <c r="AQ62" s="15"/>
      <c r="AR62" s="15"/>
      <c r="AS62" s="14"/>
    </row>
    <row r="63" spans="38:45" s="16" customFormat="1" ht="15.95" customHeight="1">
      <c r="AL63" s="14"/>
      <c r="AM63" s="15"/>
      <c r="AN63" s="15"/>
      <c r="AO63" s="15"/>
      <c r="AP63" s="15"/>
      <c r="AQ63" s="15"/>
      <c r="AR63" s="15"/>
      <c r="AS63" s="14"/>
    </row>
    <row r="64" spans="38:45" s="16" customFormat="1" ht="15.95" customHeight="1">
      <c r="AL64" s="14"/>
      <c r="AM64" s="15"/>
      <c r="AN64" s="15"/>
      <c r="AO64" s="15"/>
      <c r="AP64" s="15"/>
      <c r="AQ64" s="15"/>
      <c r="AR64" s="15"/>
      <c r="AS64" s="14"/>
    </row>
    <row r="65" spans="1:45" s="16" customFormat="1" ht="15.95" customHeight="1">
      <c r="AL65" s="14"/>
      <c r="AM65" s="15"/>
      <c r="AN65" s="15"/>
      <c r="AO65" s="15"/>
      <c r="AP65" s="15"/>
      <c r="AQ65" s="15"/>
      <c r="AR65" s="15"/>
      <c r="AS65" s="14"/>
    </row>
    <row r="68" spans="1:45">
      <c r="AA68" s="4" t="s">
        <v>27</v>
      </c>
    </row>
    <row r="69" spans="1:45">
      <c r="AH69" s="198" t="s">
        <v>137</v>
      </c>
      <c r="AI69" s="198"/>
      <c r="AJ69" s="198"/>
      <c r="AK69" s="198"/>
    </row>
    <row r="70" spans="1:45">
      <c r="AH70" s="160" t="s">
        <v>138</v>
      </c>
      <c r="AI70" s="160"/>
      <c r="AJ70" s="160"/>
      <c r="AK70" s="160"/>
    </row>
    <row r="71" spans="1:45">
      <c r="A71" s="173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  <c r="AK71" s="173"/>
    </row>
    <row r="72" spans="1:45">
      <c r="A72" s="160"/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</row>
  </sheetData>
  <mergeCells count="12">
    <mergeCell ref="A72:AK72"/>
    <mergeCell ref="A7:E8"/>
    <mergeCell ref="F7:AT7"/>
    <mergeCell ref="A1:AT1"/>
    <mergeCell ref="A2:AT2"/>
    <mergeCell ref="A3:AT3"/>
    <mergeCell ref="A4:AT4"/>
    <mergeCell ref="AI5:AS5"/>
    <mergeCell ref="AH69:AK69"/>
    <mergeCell ref="AH70:AK70"/>
    <mergeCell ref="A71:AK71"/>
    <mergeCell ref="A5:D5"/>
  </mergeCells>
  <pageMargins left="0.45" right="0.45" top="0.25" bottom="0.25" header="0.3" footer="0.3"/>
  <pageSetup paperSize="5" scale="75"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T39"/>
  <sheetViews>
    <sheetView workbookViewId="0">
      <selection activeCell="L17" sqref="L17"/>
    </sheetView>
  </sheetViews>
  <sheetFormatPr defaultRowHeight="15"/>
  <cols>
    <col min="1" max="1" width="3.85546875" customWidth="1"/>
    <col min="2" max="2" width="14.140625" customWidth="1"/>
    <col min="3" max="3" width="3.42578125" customWidth="1"/>
    <col min="4" max="4" width="17.42578125" customWidth="1"/>
    <col min="5" max="5" width="4" customWidth="1"/>
    <col min="6" max="45" width="4.28515625" customWidth="1"/>
  </cols>
  <sheetData>
    <row r="1" spans="1:46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</row>
    <row r="2" spans="1:46">
      <c r="A2" s="195" t="s">
        <v>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</row>
    <row r="3" spans="1:46" ht="18.75">
      <c r="A3" s="196" t="s">
        <v>146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</row>
    <row r="4" spans="1:46">
      <c r="A4" s="194" t="s">
        <v>142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</row>
    <row r="5" spans="1:46">
      <c r="A5" s="199" t="s">
        <v>135</v>
      </c>
      <c r="B5" s="199"/>
      <c r="C5" s="199"/>
      <c r="D5" s="199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4"/>
      <c r="Y5" s="4"/>
      <c r="Z5" s="4"/>
      <c r="AH5" s="197" t="s">
        <v>136</v>
      </c>
      <c r="AI5" s="197"/>
      <c r="AJ5" s="197"/>
      <c r="AK5" s="197"/>
      <c r="AL5" s="197"/>
      <c r="AM5" s="197"/>
      <c r="AN5" s="197"/>
      <c r="AO5" s="197"/>
      <c r="AP5" s="197"/>
      <c r="AQ5" s="197"/>
      <c r="AR5" s="197"/>
    </row>
    <row r="6" spans="1:46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4"/>
      <c r="Y6" s="4"/>
      <c r="Z6" s="4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</row>
    <row r="7" spans="1:46" ht="20.85" customHeight="1">
      <c r="A7" s="185" t="s">
        <v>148</v>
      </c>
      <c r="B7" s="186"/>
      <c r="C7" s="186"/>
      <c r="D7" s="186"/>
      <c r="E7" s="186"/>
      <c r="F7" s="191" t="s">
        <v>147</v>
      </c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3"/>
    </row>
    <row r="8" spans="1:46" ht="20.85" customHeight="1">
      <c r="A8" s="188"/>
      <c r="B8" s="189"/>
      <c r="C8" s="189"/>
      <c r="D8" s="189"/>
      <c r="E8" s="190"/>
      <c r="F8" s="39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9"/>
      <c r="Y8" s="59"/>
      <c r="Z8" s="59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63"/>
      <c r="AM8" s="63"/>
      <c r="AN8" s="63"/>
      <c r="AO8" s="63"/>
      <c r="AP8" s="63"/>
      <c r="AQ8" s="63"/>
      <c r="AR8" s="63"/>
      <c r="AS8" s="63"/>
    </row>
    <row r="9" spans="1:46" s="49" customFormat="1" ht="20.85" customHeight="1">
      <c r="A9" s="41">
        <v>31</v>
      </c>
      <c r="B9" s="50" t="s">
        <v>92</v>
      </c>
      <c r="C9" s="50" t="s">
        <v>10</v>
      </c>
      <c r="D9" s="50" t="s">
        <v>93</v>
      </c>
      <c r="E9" s="51" t="s">
        <v>32</v>
      </c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44"/>
      <c r="Y9" s="45"/>
      <c r="Z9" s="46"/>
      <c r="AA9" s="45"/>
      <c r="AB9" s="45"/>
      <c r="AC9" s="45"/>
      <c r="AD9" s="45"/>
      <c r="AE9" s="45"/>
      <c r="AF9" s="45"/>
      <c r="AG9" s="45"/>
      <c r="AH9" s="47"/>
      <c r="AI9" s="46"/>
      <c r="AJ9" s="45"/>
      <c r="AK9" s="45"/>
      <c r="AL9" s="68"/>
      <c r="AM9" s="69"/>
      <c r="AN9" s="69"/>
      <c r="AO9" s="69"/>
      <c r="AP9" s="69"/>
      <c r="AQ9" s="69"/>
      <c r="AR9" s="69"/>
      <c r="AS9" s="68"/>
      <c r="AT9" s="44"/>
    </row>
    <row r="10" spans="1:46" s="49" customFormat="1" ht="20.85" customHeight="1">
      <c r="A10" s="41">
        <v>32</v>
      </c>
      <c r="B10" s="42" t="s">
        <v>94</v>
      </c>
      <c r="C10" s="42" t="s">
        <v>10</v>
      </c>
      <c r="D10" s="42" t="s">
        <v>95</v>
      </c>
      <c r="E10" s="43" t="s">
        <v>56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4"/>
      <c r="Y10" s="45"/>
      <c r="Z10" s="46"/>
      <c r="AA10" s="45"/>
      <c r="AB10" s="45"/>
      <c r="AC10" s="45"/>
      <c r="AD10" s="45"/>
      <c r="AE10" s="45"/>
      <c r="AF10" s="45"/>
      <c r="AG10" s="45"/>
      <c r="AH10" s="47"/>
      <c r="AI10" s="46"/>
      <c r="AJ10" s="45"/>
      <c r="AK10" s="48"/>
      <c r="AL10" s="64"/>
      <c r="AM10" s="64"/>
      <c r="AN10" s="64"/>
      <c r="AO10" s="64"/>
      <c r="AP10" s="64"/>
      <c r="AQ10" s="64"/>
      <c r="AR10" s="64"/>
      <c r="AS10" s="64"/>
    </row>
    <row r="11" spans="1:46" s="49" customFormat="1" ht="20.85" customHeight="1">
      <c r="A11" s="41">
        <v>33</v>
      </c>
      <c r="B11" s="50" t="s">
        <v>96</v>
      </c>
      <c r="C11" s="50" t="s">
        <v>10</v>
      </c>
      <c r="D11" s="50" t="s">
        <v>97</v>
      </c>
      <c r="E11" s="51" t="s">
        <v>37</v>
      </c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44"/>
      <c r="Y11" s="45"/>
      <c r="Z11" s="46"/>
      <c r="AA11" s="45"/>
      <c r="AB11" s="45"/>
      <c r="AC11" s="45"/>
      <c r="AD11" s="45"/>
      <c r="AE11" s="45"/>
      <c r="AF11" s="45"/>
      <c r="AG11" s="45"/>
      <c r="AH11" s="47"/>
      <c r="AI11" s="46"/>
      <c r="AJ11" s="45"/>
      <c r="AK11" s="48"/>
      <c r="AL11" s="64"/>
      <c r="AM11" s="64"/>
      <c r="AN11" s="64"/>
      <c r="AO11" s="64"/>
      <c r="AP11" s="64"/>
      <c r="AQ11" s="64"/>
      <c r="AR11" s="64"/>
      <c r="AS11" s="64"/>
    </row>
    <row r="12" spans="1:46" s="49" customFormat="1" ht="20.85" customHeight="1">
      <c r="A12" s="41">
        <v>34</v>
      </c>
      <c r="B12" s="42" t="s">
        <v>11</v>
      </c>
      <c r="C12" s="42" t="s">
        <v>10</v>
      </c>
      <c r="D12" s="42" t="s">
        <v>98</v>
      </c>
      <c r="E12" s="43" t="s">
        <v>56</v>
      </c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4"/>
      <c r="Y12" s="45"/>
      <c r="Z12" s="46"/>
      <c r="AA12" s="45"/>
      <c r="AB12" s="45"/>
      <c r="AC12" s="45"/>
      <c r="AD12" s="45"/>
      <c r="AE12" s="45"/>
      <c r="AF12" s="45"/>
      <c r="AG12" s="45"/>
      <c r="AH12" s="47"/>
      <c r="AI12" s="46"/>
      <c r="AJ12" s="45"/>
      <c r="AK12" s="48"/>
      <c r="AL12" s="64"/>
      <c r="AM12" s="64"/>
      <c r="AN12" s="64"/>
      <c r="AO12" s="64"/>
      <c r="AP12" s="64"/>
      <c r="AQ12" s="64"/>
      <c r="AR12" s="64"/>
      <c r="AS12" s="64"/>
    </row>
    <row r="13" spans="1:46" s="49" customFormat="1" ht="20.85" customHeight="1">
      <c r="A13" s="41">
        <v>35</v>
      </c>
      <c r="B13" s="50" t="s">
        <v>99</v>
      </c>
      <c r="C13" s="50" t="s">
        <v>10</v>
      </c>
      <c r="D13" s="50" t="s">
        <v>139</v>
      </c>
      <c r="E13" s="51" t="s">
        <v>100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44"/>
      <c r="Y13" s="45"/>
      <c r="Z13" s="46"/>
      <c r="AA13" s="45"/>
      <c r="AB13" s="45"/>
      <c r="AC13" s="45"/>
      <c r="AD13" s="45"/>
      <c r="AE13" s="45"/>
      <c r="AF13" s="45"/>
      <c r="AG13" s="45"/>
      <c r="AH13" s="47"/>
      <c r="AI13" s="46"/>
      <c r="AJ13" s="45"/>
      <c r="AK13" s="48"/>
      <c r="AL13" s="64"/>
      <c r="AM13" s="64"/>
      <c r="AN13" s="64"/>
      <c r="AO13" s="64"/>
      <c r="AP13" s="64"/>
      <c r="AQ13" s="64"/>
      <c r="AR13" s="64"/>
      <c r="AS13" s="64"/>
    </row>
    <row r="14" spans="1:46" s="49" customFormat="1" ht="20.85" customHeight="1">
      <c r="A14" s="41">
        <v>36</v>
      </c>
      <c r="B14" s="42" t="s">
        <v>17</v>
      </c>
      <c r="C14" s="42" t="s">
        <v>10</v>
      </c>
      <c r="D14" s="42" t="s">
        <v>101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4"/>
      <c r="Y14" s="45"/>
      <c r="Z14" s="46"/>
      <c r="AA14" s="45"/>
      <c r="AB14" s="45"/>
      <c r="AC14" s="45"/>
      <c r="AD14" s="45"/>
      <c r="AE14" s="45"/>
      <c r="AF14" s="45"/>
      <c r="AG14" s="45"/>
      <c r="AH14" s="47"/>
      <c r="AI14" s="46"/>
      <c r="AJ14" s="45"/>
      <c r="AK14" s="48"/>
      <c r="AL14" s="64"/>
      <c r="AM14" s="64"/>
      <c r="AN14" s="64"/>
      <c r="AO14" s="64"/>
      <c r="AP14" s="64"/>
      <c r="AQ14" s="64"/>
      <c r="AR14" s="64"/>
      <c r="AS14" s="64"/>
    </row>
    <row r="15" spans="1:46" s="49" customFormat="1" ht="20.85" customHeight="1">
      <c r="A15" s="41">
        <v>37</v>
      </c>
      <c r="B15" s="50" t="s">
        <v>102</v>
      </c>
      <c r="C15" s="50" t="s">
        <v>10</v>
      </c>
      <c r="D15" s="50" t="s">
        <v>103</v>
      </c>
      <c r="E15" s="51" t="s">
        <v>32</v>
      </c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44"/>
      <c r="Y15" s="45"/>
      <c r="Z15" s="46"/>
      <c r="AA15" s="45"/>
      <c r="AB15" s="45"/>
      <c r="AC15" s="45"/>
      <c r="AD15" s="45"/>
      <c r="AE15" s="45"/>
      <c r="AF15" s="45"/>
      <c r="AG15" s="45"/>
      <c r="AH15" s="47"/>
      <c r="AI15" s="46"/>
      <c r="AJ15" s="45"/>
      <c r="AK15" s="48"/>
      <c r="AL15" s="64"/>
      <c r="AM15" s="64"/>
      <c r="AN15" s="64"/>
      <c r="AO15" s="64"/>
      <c r="AP15" s="64"/>
      <c r="AQ15" s="64"/>
      <c r="AR15" s="64"/>
      <c r="AS15" s="64"/>
    </row>
    <row r="16" spans="1:46" s="49" customFormat="1" ht="20.85" customHeight="1">
      <c r="A16" s="52">
        <v>38</v>
      </c>
      <c r="B16" s="42" t="s">
        <v>104</v>
      </c>
      <c r="C16" s="42" t="s">
        <v>10</v>
      </c>
      <c r="D16" s="42" t="s">
        <v>105</v>
      </c>
      <c r="E16" s="43" t="s">
        <v>40</v>
      </c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5"/>
      <c r="Z16" s="46"/>
      <c r="AA16" s="45"/>
      <c r="AB16" s="45"/>
      <c r="AC16" s="45"/>
      <c r="AD16" s="45"/>
      <c r="AE16" s="45"/>
      <c r="AF16" s="45"/>
      <c r="AG16" s="45"/>
      <c r="AH16" s="47"/>
      <c r="AI16" s="46"/>
      <c r="AJ16" s="45"/>
      <c r="AK16" s="48"/>
      <c r="AL16" s="64"/>
      <c r="AM16" s="64"/>
      <c r="AN16" s="64"/>
      <c r="AO16" s="64"/>
      <c r="AP16" s="64"/>
      <c r="AQ16" s="64"/>
      <c r="AR16" s="64"/>
      <c r="AS16" s="64"/>
    </row>
    <row r="17" spans="1:45" s="49" customFormat="1" ht="20.85" customHeight="1">
      <c r="A17" s="41">
        <v>39</v>
      </c>
      <c r="B17" s="50" t="s">
        <v>106</v>
      </c>
      <c r="C17" s="50" t="s">
        <v>10</v>
      </c>
      <c r="D17" s="50" t="s">
        <v>107</v>
      </c>
      <c r="E17" s="51" t="s">
        <v>30</v>
      </c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44"/>
      <c r="Y17" s="45"/>
      <c r="Z17" s="46"/>
      <c r="AA17" s="45"/>
      <c r="AB17" s="45"/>
      <c r="AC17" s="45"/>
      <c r="AD17" s="45"/>
      <c r="AE17" s="45"/>
      <c r="AF17" s="45"/>
      <c r="AG17" s="45"/>
      <c r="AH17" s="47"/>
      <c r="AI17" s="46"/>
      <c r="AJ17" s="45"/>
      <c r="AK17" s="48"/>
      <c r="AL17" s="64"/>
      <c r="AM17" s="64"/>
      <c r="AN17" s="64"/>
      <c r="AO17" s="64"/>
      <c r="AP17" s="64"/>
      <c r="AQ17" s="64"/>
      <c r="AR17" s="64"/>
      <c r="AS17" s="64"/>
    </row>
    <row r="18" spans="1:45" s="49" customFormat="1" ht="20.85" customHeight="1">
      <c r="A18" s="41">
        <v>40</v>
      </c>
      <c r="B18" s="42" t="s">
        <v>108</v>
      </c>
      <c r="C18" s="42" t="s">
        <v>10</v>
      </c>
      <c r="D18" s="42" t="s">
        <v>18</v>
      </c>
      <c r="E18" s="43" t="s">
        <v>40</v>
      </c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4"/>
      <c r="Y18" s="45"/>
      <c r="Z18" s="46"/>
      <c r="AA18" s="45"/>
      <c r="AB18" s="45"/>
      <c r="AC18" s="45"/>
      <c r="AD18" s="45"/>
      <c r="AE18" s="45"/>
      <c r="AF18" s="45"/>
      <c r="AG18" s="45"/>
      <c r="AH18" s="47"/>
      <c r="AI18" s="46"/>
      <c r="AJ18" s="45"/>
      <c r="AK18" s="48"/>
      <c r="AL18" s="64"/>
      <c r="AM18" s="64"/>
      <c r="AN18" s="64"/>
      <c r="AO18" s="64"/>
      <c r="AP18" s="64"/>
      <c r="AQ18" s="64"/>
      <c r="AR18" s="64"/>
      <c r="AS18" s="64"/>
    </row>
    <row r="19" spans="1:45" s="49" customFormat="1" ht="20.85" customHeight="1">
      <c r="A19" s="41">
        <v>41</v>
      </c>
      <c r="B19" s="50" t="s">
        <v>109</v>
      </c>
      <c r="C19" s="50" t="s">
        <v>10</v>
      </c>
      <c r="D19" s="50" t="s">
        <v>140</v>
      </c>
      <c r="E19" s="51" t="s">
        <v>61</v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44"/>
      <c r="Y19" s="45"/>
      <c r="Z19" s="45"/>
      <c r="AA19" s="45"/>
      <c r="AB19" s="45"/>
      <c r="AC19" s="45"/>
      <c r="AD19" s="45"/>
      <c r="AE19" s="45"/>
      <c r="AF19" s="45"/>
      <c r="AG19" s="45"/>
      <c r="AH19" s="47"/>
      <c r="AI19" s="46"/>
      <c r="AJ19" s="45"/>
      <c r="AK19" s="48"/>
      <c r="AL19" s="64"/>
      <c r="AM19" s="64"/>
      <c r="AN19" s="64"/>
      <c r="AO19" s="64"/>
      <c r="AP19" s="64"/>
      <c r="AQ19" s="64"/>
      <c r="AR19" s="64"/>
      <c r="AS19" s="64"/>
    </row>
    <row r="20" spans="1:45" s="49" customFormat="1" ht="20.85" customHeight="1">
      <c r="A20" s="52">
        <v>42</v>
      </c>
      <c r="B20" s="42" t="s">
        <v>109</v>
      </c>
      <c r="C20" s="42" t="s">
        <v>10</v>
      </c>
      <c r="D20" s="42" t="s">
        <v>110</v>
      </c>
      <c r="E20" s="43" t="s">
        <v>56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4"/>
      <c r="Y20" s="45"/>
      <c r="Z20" s="45"/>
      <c r="AA20" s="45"/>
      <c r="AB20" s="45"/>
      <c r="AC20" s="45"/>
      <c r="AD20" s="45"/>
      <c r="AE20" s="45"/>
      <c r="AF20" s="45"/>
      <c r="AG20" s="45"/>
      <c r="AH20" s="47"/>
      <c r="AI20" s="46"/>
      <c r="AJ20" s="45"/>
      <c r="AK20" s="48"/>
      <c r="AL20" s="64"/>
      <c r="AM20" s="64"/>
      <c r="AN20" s="64"/>
      <c r="AO20" s="64"/>
      <c r="AP20" s="64"/>
      <c r="AQ20" s="64"/>
      <c r="AR20" s="64"/>
      <c r="AS20" s="64"/>
    </row>
    <row r="21" spans="1:45" s="49" customFormat="1" ht="20.85" customHeight="1">
      <c r="A21" s="41">
        <v>43</v>
      </c>
      <c r="B21" s="50" t="s">
        <v>52</v>
      </c>
      <c r="C21" s="50" t="s">
        <v>10</v>
      </c>
      <c r="D21" s="50" t="s">
        <v>111</v>
      </c>
      <c r="E21" s="51" t="s">
        <v>40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44"/>
      <c r="Y21" s="45"/>
      <c r="Z21" s="45"/>
      <c r="AA21" s="45"/>
      <c r="AB21" s="45"/>
      <c r="AC21" s="45"/>
      <c r="AD21" s="45"/>
      <c r="AE21" s="45"/>
      <c r="AF21" s="45"/>
      <c r="AG21" s="45"/>
      <c r="AH21" s="47"/>
      <c r="AI21" s="46"/>
      <c r="AJ21" s="45"/>
      <c r="AK21" s="48"/>
      <c r="AL21" s="64"/>
      <c r="AM21" s="64"/>
      <c r="AN21" s="64"/>
      <c r="AO21" s="64"/>
      <c r="AP21" s="64"/>
      <c r="AQ21" s="64"/>
      <c r="AR21" s="64"/>
      <c r="AS21" s="64"/>
    </row>
    <row r="22" spans="1:45" s="49" customFormat="1" ht="20.85" customHeight="1">
      <c r="A22" s="41">
        <v>44</v>
      </c>
      <c r="B22" s="42" t="s">
        <v>112</v>
      </c>
      <c r="C22" s="42" t="s">
        <v>10</v>
      </c>
      <c r="D22" s="42" t="s">
        <v>113</v>
      </c>
      <c r="E22" s="43" t="s">
        <v>58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4"/>
      <c r="Y22" s="45"/>
      <c r="Z22" s="45"/>
      <c r="AA22" s="45"/>
      <c r="AB22" s="45"/>
      <c r="AC22" s="45"/>
      <c r="AD22" s="45"/>
      <c r="AE22" s="45"/>
      <c r="AF22" s="45"/>
      <c r="AG22" s="45"/>
      <c r="AH22" s="47"/>
      <c r="AI22" s="46"/>
      <c r="AJ22" s="45"/>
      <c r="AK22" s="48"/>
      <c r="AL22" s="64"/>
      <c r="AM22" s="64"/>
      <c r="AN22" s="64"/>
      <c r="AO22" s="64"/>
      <c r="AP22" s="64"/>
      <c r="AQ22" s="64"/>
      <c r="AR22" s="64"/>
      <c r="AS22" s="64"/>
    </row>
    <row r="23" spans="1:45" s="49" customFormat="1" ht="20.85" customHeight="1">
      <c r="A23" s="41">
        <v>45</v>
      </c>
      <c r="B23" s="50" t="s">
        <v>114</v>
      </c>
      <c r="C23" s="50" t="s">
        <v>10</v>
      </c>
      <c r="D23" s="50" t="s">
        <v>115</v>
      </c>
      <c r="E23" s="51" t="s">
        <v>56</v>
      </c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44"/>
      <c r="Y23" s="45"/>
      <c r="Z23" s="45"/>
      <c r="AA23" s="45"/>
      <c r="AB23" s="45"/>
      <c r="AC23" s="45"/>
      <c r="AD23" s="45"/>
      <c r="AE23" s="45"/>
      <c r="AF23" s="45"/>
      <c r="AG23" s="45"/>
      <c r="AH23" s="47"/>
      <c r="AI23" s="46"/>
      <c r="AJ23" s="45"/>
      <c r="AK23" s="48"/>
      <c r="AL23" s="64"/>
      <c r="AM23" s="64"/>
      <c r="AN23" s="64"/>
      <c r="AO23" s="64"/>
      <c r="AP23" s="64"/>
      <c r="AQ23" s="64"/>
      <c r="AR23" s="64"/>
      <c r="AS23" s="64"/>
    </row>
    <row r="24" spans="1:45" s="49" customFormat="1" ht="20.85" customHeight="1">
      <c r="A24" s="41">
        <v>46</v>
      </c>
      <c r="B24" s="42" t="s">
        <v>116</v>
      </c>
      <c r="C24" s="42" t="s">
        <v>10</v>
      </c>
      <c r="D24" s="42" t="s">
        <v>117</v>
      </c>
      <c r="E24" s="43" t="s">
        <v>85</v>
      </c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4"/>
      <c r="Y24" s="45"/>
      <c r="Z24" s="45"/>
      <c r="AA24" s="45"/>
      <c r="AB24" s="45"/>
      <c r="AC24" s="45"/>
      <c r="AD24" s="45"/>
      <c r="AE24" s="45"/>
      <c r="AF24" s="45"/>
      <c r="AG24" s="45"/>
      <c r="AH24" s="47"/>
      <c r="AI24" s="46"/>
      <c r="AJ24" s="45"/>
      <c r="AK24" s="48"/>
      <c r="AL24" s="64"/>
      <c r="AM24" s="64"/>
      <c r="AN24" s="64"/>
      <c r="AO24" s="64"/>
      <c r="AP24" s="64"/>
      <c r="AQ24" s="64"/>
      <c r="AR24" s="64"/>
      <c r="AS24" s="64"/>
    </row>
    <row r="25" spans="1:45" s="49" customFormat="1" ht="20.85" customHeight="1">
      <c r="A25" s="41">
        <v>47</v>
      </c>
      <c r="B25" s="50" t="s">
        <v>118</v>
      </c>
      <c r="C25" s="50" t="s">
        <v>10</v>
      </c>
      <c r="D25" s="50" t="s">
        <v>119</v>
      </c>
      <c r="E25" s="51" t="s">
        <v>32</v>
      </c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44"/>
      <c r="Y25" s="45"/>
      <c r="Z25" s="45"/>
      <c r="AA25" s="45"/>
      <c r="AB25" s="45"/>
      <c r="AC25" s="45"/>
      <c r="AD25" s="45"/>
      <c r="AE25" s="45"/>
      <c r="AF25" s="45"/>
      <c r="AG25" s="45"/>
      <c r="AH25" s="47"/>
      <c r="AI25" s="46"/>
      <c r="AJ25" s="45"/>
      <c r="AK25" s="48"/>
      <c r="AL25" s="64"/>
      <c r="AM25" s="64"/>
      <c r="AN25" s="64"/>
      <c r="AO25" s="64"/>
      <c r="AP25" s="64"/>
      <c r="AQ25" s="64"/>
      <c r="AR25" s="64"/>
      <c r="AS25" s="64"/>
    </row>
    <row r="26" spans="1:45" s="49" customFormat="1" ht="20.85" customHeight="1">
      <c r="A26" s="41">
        <v>48</v>
      </c>
      <c r="B26" s="42" t="s">
        <v>59</v>
      </c>
      <c r="C26" s="42" t="s">
        <v>10</v>
      </c>
      <c r="D26" s="42" t="s">
        <v>141</v>
      </c>
      <c r="E26" s="43" t="s">
        <v>40</v>
      </c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4"/>
      <c r="Y26" s="45"/>
      <c r="Z26" s="45"/>
      <c r="AA26" s="45"/>
      <c r="AB26" s="45"/>
      <c r="AC26" s="45"/>
      <c r="AD26" s="45"/>
      <c r="AE26" s="45"/>
      <c r="AF26" s="45"/>
      <c r="AG26" s="45"/>
      <c r="AH26" s="47"/>
      <c r="AI26" s="46"/>
      <c r="AJ26" s="45"/>
      <c r="AK26" s="48"/>
      <c r="AL26" s="64"/>
      <c r="AM26" s="64"/>
      <c r="AN26" s="64"/>
      <c r="AO26" s="64"/>
      <c r="AP26" s="64"/>
      <c r="AQ26" s="64"/>
      <c r="AR26" s="64"/>
      <c r="AS26" s="64"/>
    </row>
    <row r="27" spans="1:45" s="49" customFormat="1" ht="20.85" customHeight="1">
      <c r="A27" s="41">
        <v>49</v>
      </c>
      <c r="B27" s="50" t="s">
        <v>120</v>
      </c>
      <c r="C27" s="50" t="s">
        <v>10</v>
      </c>
      <c r="D27" s="50" t="s">
        <v>121</v>
      </c>
      <c r="E27" s="51" t="s">
        <v>122</v>
      </c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44"/>
      <c r="Y27" s="45"/>
      <c r="Z27" s="45"/>
      <c r="AA27" s="45"/>
      <c r="AB27" s="45"/>
      <c r="AC27" s="45"/>
      <c r="AD27" s="45"/>
      <c r="AE27" s="45"/>
      <c r="AF27" s="45"/>
      <c r="AG27" s="45"/>
      <c r="AH27" s="47"/>
      <c r="AI27" s="46"/>
      <c r="AJ27" s="45"/>
      <c r="AK27" s="48"/>
      <c r="AL27" s="64"/>
      <c r="AM27" s="64"/>
      <c r="AN27" s="64"/>
      <c r="AO27" s="64"/>
      <c r="AP27" s="64"/>
      <c r="AQ27" s="64"/>
      <c r="AR27" s="64"/>
      <c r="AS27" s="64"/>
    </row>
    <row r="28" spans="1:45" s="49" customFormat="1" ht="20.85" customHeight="1">
      <c r="A28" s="41">
        <v>50</v>
      </c>
      <c r="B28" s="42" t="s">
        <v>123</v>
      </c>
      <c r="C28" s="42" t="s">
        <v>10</v>
      </c>
      <c r="D28" s="42" t="s">
        <v>124</v>
      </c>
      <c r="E28" s="43" t="s">
        <v>32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4"/>
      <c r="Y28" s="45"/>
      <c r="Z28" s="45"/>
      <c r="AA28" s="45"/>
      <c r="AB28" s="45"/>
      <c r="AC28" s="45"/>
      <c r="AD28" s="45"/>
      <c r="AE28" s="45"/>
      <c r="AF28" s="45"/>
      <c r="AG28" s="45"/>
      <c r="AH28" s="47"/>
      <c r="AI28" s="46"/>
      <c r="AJ28" s="45"/>
      <c r="AK28" s="48"/>
      <c r="AL28" s="64"/>
      <c r="AM28" s="64"/>
      <c r="AN28" s="64"/>
      <c r="AO28" s="64"/>
      <c r="AP28" s="64"/>
      <c r="AQ28" s="64"/>
      <c r="AR28" s="64"/>
      <c r="AS28" s="64"/>
    </row>
    <row r="29" spans="1:45" s="49" customFormat="1" ht="20.85" customHeight="1">
      <c r="A29" s="41">
        <v>51</v>
      </c>
      <c r="B29" s="50" t="s">
        <v>65</v>
      </c>
      <c r="C29" s="50" t="s">
        <v>10</v>
      </c>
      <c r="D29" s="50" t="s">
        <v>125</v>
      </c>
      <c r="E29" s="51" t="s">
        <v>43</v>
      </c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44"/>
      <c r="Y29" s="45"/>
      <c r="Z29" s="45"/>
      <c r="AA29" s="45"/>
      <c r="AB29" s="45"/>
      <c r="AC29" s="45"/>
      <c r="AD29" s="45"/>
      <c r="AE29" s="45"/>
      <c r="AF29" s="45"/>
      <c r="AG29" s="45"/>
      <c r="AH29" s="47"/>
      <c r="AI29" s="46"/>
      <c r="AJ29" s="45"/>
      <c r="AK29" s="48"/>
      <c r="AL29" s="64"/>
      <c r="AM29" s="64"/>
      <c r="AN29" s="64"/>
      <c r="AO29" s="64"/>
      <c r="AP29" s="64"/>
      <c r="AQ29" s="64"/>
      <c r="AR29" s="64"/>
      <c r="AS29" s="64"/>
    </row>
    <row r="30" spans="1:45" s="49" customFormat="1" ht="20.85" customHeight="1">
      <c r="A30" s="41">
        <v>52</v>
      </c>
      <c r="B30" s="42" t="s">
        <v>126</v>
      </c>
      <c r="C30" s="42" t="s">
        <v>10</v>
      </c>
      <c r="D30" s="42" t="s">
        <v>127</v>
      </c>
      <c r="E30" s="43" t="s">
        <v>58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4"/>
      <c r="Y30" s="45"/>
      <c r="Z30" s="45"/>
      <c r="AA30" s="45"/>
      <c r="AB30" s="45"/>
      <c r="AC30" s="45"/>
      <c r="AD30" s="45"/>
      <c r="AE30" s="45"/>
      <c r="AF30" s="45"/>
      <c r="AG30" s="45"/>
      <c r="AH30" s="47"/>
      <c r="AI30" s="46"/>
      <c r="AJ30" s="45"/>
      <c r="AK30" s="48"/>
      <c r="AL30" s="64"/>
      <c r="AM30" s="64"/>
      <c r="AN30" s="64"/>
      <c r="AO30" s="64"/>
      <c r="AP30" s="64"/>
      <c r="AQ30" s="64"/>
      <c r="AR30" s="64"/>
      <c r="AS30" s="64"/>
    </row>
    <row r="31" spans="1:45" s="49" customFormat="1" ht="20.85" customHeight="1">
      <c r="A31" s="41">
        <v>53</v>
      </c>
      <c r="B31" s="50" t="s">
        <v>21</v>
      </c>
      <c r="C31" s="50" t="s">
        <v>10</v>
      </c>
      <c r="D31" s="50" t="s">
        <v>128</v>
      </c>
      <c r="E31" s="51" t="s">
        <v>56</v>
      </c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44"/>
      <c r="Y31" s="45"/>
      <c r="Z31" s="45"/>
      <c r="AA31" s="45"/>
      <c r="AB31" s="45"/>
      <c r="AC31" s="45"/>
      <c r="AD31" s="45"/>
      <c r="AE31" s="45"/>
      <c r="AF31" s="45"/>
      <c r="AG31" s="45"/>
      <c r="AH31" s="47"/>
      <c r="AI31" s="46"/>
      <c r="AJ31" s="45"/>
      <c r="AK31" s="48"/>
      <c r="AL31" s="64"/>
      <c r="AM31" s="64"/>
      <c r="AN31" s="64"/>
      <c r="AO31" s="64"/>
      <c r="AP31" s="64"/>
      <c r="AQ31" s="64"/>
      <c r="AR31" s="64"/>
      <c r="AS31" s="64"/>
    </row>
    <row r="32" spans="1:45" s="49" customFormat="1" ht="20.85" customHeight="1">
      <c r="A32" s="41">
        <v>54</v>
      </c>
      <c r="B32" s="42" t="s">
        <v>129</v>
      </c>
      <c r="C32" s="42" t="s">
        <v>10</v>
      </c>
      <c r="D32" s="42" t="s">
        <v>130</v>
      </c>
      <c r="E32" s="43" t="s">
        <v>67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4"/>
      <c r="Y32" s="45"/>
      <c r="Z32" s="45"/>
      <c r="AA32" s="45"/>
      <c r="AB32" s="45"/>
      <c r="AC32" s="45"/>
      <c r="AD32" s="45"/>
      <c r="AE32" s="45"/>
      <c r="AF32" s="45"/>
      <c r="AG32" s="45"/>
      <c r="AH32" s="47"/>
      <c r="AI32" s="46"/>
      <c r="AJ32" s="45"/>
      <c r="AK32" s="48"/>
      <c r="AL32" s="64"/>
      <c r="AM32" s="64"/>
      <c r="AN32" s="64"/>
      <c r="AO32" s="64"/>
      <c r="AP32" s="64"/>
      <c r="AQ32" s="64"/>
      <c r="AR32" s="64"/>
      <c r="AS32" s="64"/>
    </row>
    <row r="33" spans="1:45" s="49" customFormat="1" ht="20.85" customHeight="1">
      <c r="A33" s="41">
        <v>55</v>
      </c>
      <c r="B33" s="50" t="s">
        <v>129</v>
      </c>
      <c r="C33" s="50" t="s">
        <v>10</v>
      </c>
      <c r="D33" s="50" t="s">
        <v>131</v>
      </c>
      <c r="E33" s="51" t="s">
        <v>132</v>
      </c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44"/>
      <c r="Y33" s="45"/>
      <c r="Z33" s="45"/>
      <c r="AA33" s="45"/>
      <c r="AB33" s="45"/>
      <c r="AC33" s="45"/>
      <c r="AD33" s="45"/>
      <c r="AE33" s="45"/>
      <c r="AF33" s="45"/>
      <c r="AG33" s="45"/>
      <c r="AH33" s="47"/>
      <c r="AI33" s="46"/>
      <c r="AJ33" s="45"/>
      <c r="AK33" s="48"/>
      <c r="AL33" s="64"/>
      <c r="AM33" s="64"/>
      <c r="AN33" s="64"/>
      <c r="AO33" s="64"/>
      <c r="AP33" s="64"/>
      <c r="AQ33" s="64"/>
      <c r="AR33" s="64"/>
      <c r="AS33" s="64"/>
    </row>
    <row r="34" spans="1:45" s="49" customFormat="1" ht="20.85" customHeight="1">
      <c r="A34" s="53">
        <v>56</v>
      </c>
      <c r="B34" s="54" t="s">
        <v>14</v>
      </c>
      <c r="C34" s="54" t="s">
        <v>10</v>
      </c>
      <c r="D34" s="54" t="s">
        <v>133</v>
      </c>
      <c r="E34" s="55" t="s">
        <v>34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44"/>
      <c r="Y34" s="45"/>
      <c r="Z34" s="45"/>
      <c r="AA34" s="45"/>
      <c r="AB34" s="45"/>
      <c r="AC34" s="45"/>
      <c r="AD34" s="45"/>
      <c r="AE34" s="45"/>
      <c r="AF34" s="45"/>
      <c r="AG34" s="45"/>
      <c r="AH34" s="47"/>
      <c r="AI34" s="46"/>
      <c r="AJ34" s="45"/>
      <c r="AK34" s="48"/>
      <c r="AL34" s="64"/>
      <c r="AM34" s="64"/>
      <c r="AN34" s="64"/>
      <c r="AO34" s="64"/>
      <c r="AP34" s="64"/>
      <c r="AQ34" s="64"/>
      <c r="AR34" s="64"/>
      <c r="AS34" s="64"/>
    </row>
    <row r="35" spans="1:45" s="49" customFormat="1" ht="20.85" customHeight="1">
      <c r="A35" s="41">
        <v>57</v>
      </c>
      <c r="B35" s="56" t="s">
        <v>134</v>
      </c>
      <c r="C35" s="56" t="s">
        <v>10</v>
      </c>
      <c r="D35" s="56" t="s">
        <v>103</v>
      </c>
      <c r="E35" s="56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7"/>
      <c r="AI35" s="46"/>
      <c r="AJ35" s="45"/>
      <c r="AK35" s="48"/>
      <c r="AL35" s="64"/>
      <c r="AM35" s="64"/>
      <c r="AN35" s="64"/>
      <c r="AO35" s="64"/>
      <c r="AP35" s="64"/>
      <c r="AQ35" s="64"/>
      <c r="AR35" s="64"/>
      <c r="AS35" s="64"/>
    </row>
    <row r="37" spans="1:45">
      <c r="AB37" s="160" t="s">
        <v>149</v>
      </c>
      <c r="AC37" s="160"/>
      <c r="AD37" s="160"/>
      <c r="AE37" s="160"/>
      <c r="AF37" s="160"/>
      <c r="AG37" s="160"/>
      <c r="AH37" s="160"/>
      <c r="AI37" s="160"/>
    </row>
    <row r="38" spans="1:45" ht="15.75">
      <c r="AH38" s="200" t="s">
        <v>150</v>
      </c>
      <c r="AI38" s="200"/>
      <c r="AJ38" s="200"/>
      <c r="AK38" s="200"/>
      <c r="AL38" s="200"/>
      <c r="AM38" s="200"/>
      <c r="AN38" s="200"/>
      <c r="AO38" s="200"/>
      <c r="AP38" s="200"/>
      <c r="AQ38" s="200"/>
    </row>
    <row r="39" spans="1:45">
      <c r="AH39" s="160" t="s">
        <v>151</v>
      </c>
      <c r="AI39" s="160"/>
      <c r="AJ39" s="160"/>
      <c r="AK39" s="160"/>
      <c r="AL39" s="160"/>
      <c r="AM39" s="160"/>
      <c r="AN39" s="160"/>
      <c r="AO39" s="160"/>
      <c r="AP39" s="160"/>
      <c r="AQ39" s="160"/>
    </row>
  </sheetData>
  <mergeCells count="11">
    <mergeCell ref="AH39:AQ39"/>
    <mergeCell ref="A5:D5"/>
    <mergeCell ref="AH5:AR5"/>
    <mergeCell ref="A4:AS4"/>
    <mergeCell ref="A3:AS3"/>
    <mergeCell ref="A1:AS1"/>
    <mergeCell ref="A7:E8"/>
    <mergeCell ref="F7:AS7"/>
    <mergeCell ref="AB37:AI37"/>
    <mergeCell ref="AH38:AQ38"/>
    <mergeCell ref="A2:AS2"/>
  </mergeCells>
  <pageMargins left="0.45" right="0.45" top="0.25" bottom="0.25" header="0.3" footer="0.3"/>
  <pageSetup paperSize="5" scale="75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percentage of Correct Responses</vt:lpstr>
      <vt:lpstr>FORM IV - CALERIOHAN</vt:lpstr>
      <vt:lpstr>Foot</vt:lpstr>
      <vt:lpstr>Mop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DepEdServer</cp:lastModifiedBy>
  <cp:lastPrinted>2012-03-17T00:43:08Z</cp:lastPrinted>
  <dcterms:created xsi:type="dcterms:W3CDTF">2011-11-23T09:32:10Z</dcterms:created>
  <dcterms:modified xsi:type="dcterms:W3CDTF">2012-03-21T22:49:28Z</dcterms:modified>
</cp:coreProperties>
</file>